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urusu\Documents\work\KnReportTool\ResourceDLL\Resources\"/>
    </mc:Choice>
  </mc:AlternateContent>
  <xr:revisionPtr revIDLastSave="0" documentId="13_ncr:1_{D1D64602-3F6F-49AB-ABA5-2A10E8DAAAB5}"/>
  <bookViews>
    <workbookView xWindow="-120" yWindow="-120" windowWidth="29040" windowHeight="15840"/>
  </bookViews>
  <sheets>
    <sheet name="事務受託様式第５号" sheetId="2" r:id="rId1"/>
    <sheet name="バージョン" sheetId="3" state="hidden" r:id="rId2"/>
  </sheets>
  <definedNames>
    <definedName name="_xlnm.Print_Area" localSheetId="0">事務受託様式第５号!$A$1:$AQ$360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" i="2"/>
  <c r="AI9" l="1"/>
  <c r="Q11" l="1"/>
  <c r="AH11"/>
  <c r="T24" l="1"/>
  <c r="AB24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 l="1"/>
  <c r="AF25"/>
  <c r="AG25"/>
  <c r="AH25"/>
  <c r="AI25"/>
  <c r="AJ25"/>
  <c r="AK25"/>
  <c r="AL25"/>
  <c r="AM25"/>
  <c r="AO26" l="1"/>
  <c r="AO27"/>
  <c r="AO28"/>
  <c r="AO29"/>
  <c r="AO30"/>
  <c r="AO31"/>
  <c r="AO32"/>
  <c r="AO33"/>
  <c r="AO34"/>
  <c r="AO35"/>
  <c r="E41"/>
  <c r="AH41"/>
  <c r="B42"/>
  <c r="Q42"/>
  <c r="AH42"/>
  <c r="AK42"/>
  <c r="AN42"/>
  <c r="D44"/>
  <c r="D45"/>
  <c r="D46"/>
  <c r="D47"/>
  <c r="Q47"/>
  <c r="D48"/>
  <c r="D50"/>
  <c r="D51"/>
  <c r="D52"/>
  <c r="D54"/>
  <c r="D56"/>
  <c r="T56"/>
  <c r="D57"/>
  <c r="T57"/>
  <c r="T60"/>
  <c r="AB60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O62"/>
  <c r="AO63"/>
  <c r="AO64"/>
  <c r="AO65"/>
  <c r="AO66"/>
  <c r="AO67"/>
  <c r="AO68"/>
  <c r="AO69"/>
  <c r="AO70"/>
  <c r="AO71"/>
  <c r="E77"/>
  <c r="AH77"/>
  <c r="B78"/>
  <c r="Q78"/>
  <c r="AH78"/>
  <c r="AK78"/>
  <c r="AN78"/>
  <c r="D80"/>
  <c r="D81"/>
  <c r="D82"/>
  <c r="D83"/>
  <c r="Q83"/>
  <c r="D84"/>
  <c r="D86"/>
  <c r="D87"/>
  <c r="D88"/>
  <c r="D90"/>
  <c r="D92"/>
  <c r="T92"/>
  <c r="D93"/>
  <c r="T93"/>
  <c r="T96"/>
  <c r="AB96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O98"/>
  <c r="AO99"/>
  <c r="AO100"/>
  <c r="AO101"/>
  <c r="AO102"/>
  <c r="AO103"/>
  <c r="AO104"/>
  <c r="AO105"/>
  <c r="AO106"/>
  <c r="AO107"/>
  <c r="E113"/>
  <c r="AH113"/>
  <c r="B114"/>
  <c r="Q114"/>
  <c r="AH114"/>
  <c r="AK114"/>
  <c r="AN114"/>
  <c r="D116"/>
  <c r="D117"/>
  <c r="D118"/>
  <c r="D119"/>
  <c r="Q119"/>
  <c r="D120"/>
  <c r="D122"/>
  <c r="D123"/>
  <c r="D124"/>
  <c r="D126"/>
  <c r="D128"/>
  <c r="T128"/>
  <c r="D129"/>
  <c r="T129"/>
  <c r="T132"/>
  <c r="AB132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O134"/>
  <c r="AO135"/>
  <c r="AO136"/>
  <c r="AO137"/>
  <c r="AO138"/>
  <c r="AO139"/>
  <c r="AO140"/>
  <c r="AO141"/>
  <c r="AO142"/>
  <c r="AO143"/>
  <c r="E149"/>
  <c r="AH149"/>
  <c r="B150"/>
  <c r="Q150"/>
  <c r="AH150"/>
  <c r="AK150"/>
  <c r="AN150"/>
  <c r="D152"/>
  <c r="D153"/>
  <c r="D154"/>
  <c r="D155"/>
  <c r="Q155"/>
  <c r="D156"/>
  <c r="D158"/>
  <c r="D159"/>
  <c r="D160"/>
  <c r="D162"/>
  <c r="D164"/>
  <c r="T164"/>
  <c r="D165"/>
  <c r="T165"/>
  <c r="T168"/>
  <c r="AB168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O170"/>
  <c r="AO171"/>
  <c r="AO172"/>
  <c r="AO173"/>
  <c r="AO174"/>
  <c r="AO175"/>
  <c r="AO176"/>
  <c r="AO177"/>
  <c r="AO178"/>
  <c r="AO179"/>
  <c r="E185"/>
  <c r="AH185"/>
  <c r="B186"/>
  <c r="Q186"/>
  <c r="AH186"/>
  <c r="AK186"/>
  <c r="AN186"/>
  <c r="D188"/>
  <c r="D189"/>
  <c r="D190"/>
  <c r="D191"/>
  <c r="Q191"/>
  <c r="D192"/>
  <c r="D194"/>
  <c r="D195"/>
  <c r="D196"/>
  <c r="D198"/>
  <c r="D200"/>
  <c r="T200"/>
  <c r="D201"/>
  <c r="T201"/>
  <c r="T204"/>
  <c r="AB204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O206"/>
  <c r="AO207"/>
  <c r="AO208"/>
  <c r="AO209"/>
  <c r="AO210"/>
  <c r="AO211"/>
  <c r="AO212"/>
  <c r="AO213"/>
  <c r="AO214"/>
  <c r="AO215"/>
  <c r="E221"/>
  <c r="AH221"/>
  <c r="B222"/>
  <c r="Q222"/>
  <c r="AH222"/>
  <c r="AK222"/>
  <c r="AN222"/>
  <c r="D224"/>
  <c r="D225"/>
  <c r="D226"/>
  <c r="D227"/>
  <c r="Q227"/>
  <c r="D228"/>
  <c r="D230"/>
  <c r="D231"/>
  <c r="D232"/>
  <c r="D234"/>
  <c r="D236"/>
  <c r="T236"/>
  <c r="D237"/>
  <c r="T237"/>
  <c r="T240"/>
  <c r="AB240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O242"/>
  <c r="AO243"/>
  <c r="AO244"/>
  <c r="AO245"/>
  <c r="AO246"/>
  <c r="AO247"/>
  <c r="AO248"/>
  <c r="AO249"/>
  <c r="AO250"/>
  <c r="AO251"/>
  <c r="E257"/>
  <c r="AH257"/>
  <c r="B258"/>
  <c r="Q258"/>
  <c r="AH258"/>
  <c r="AK258"/>
  <c r="AN258"/>
  <c r="D260"/>
  <c r="D261"/>
  <c r="D262"/>
  <c r="D263"/>
  <c r="Q263"/>
  <c r="D264"/>
  <c r="D266"/>
  <c r="D267"/>
  <c r="D268"/>
  <c r="D270"/>
  <c r="D272"/>
  <c r="T272"/>
  <c r="D273"/>
  <c r="T273"/>
  <c r="T276"/>
  <c r="AB276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O278"/>
  <c r="AO279"/>
  <c r="AO280"/>
  <c r="AO281"/>
  <c r="AO282"/>
  <c r="AO283"/>
  <c r="AO284"/>
  <c r="AO285"/>
  <c r="AO286"/>
  <c r="AO287"/>
  <c r="E293"/>
  <c r="AH293"/>
  <c r="B294"/>
  <c r="Q294"/>
  <c r="AH294"/>
  <c r="AK294"/>
  <c r="AN294"/>
  <c r="D296"/>
  <c r="D297"/>
  <c r="D298"/>
  <c r="D299"/>
  <c r="Q299"/>
  <c r="D300"/>
  <c r="D302"/>
  <c r="D303"/>
  <c r="D304"/>
  <c r="D306"/>
  <c r="D308"/>
  <c r="T308"/>
  <c r="D309"/>
  <c r="T309"/>
  <c r="T312"/>
  <c r="AB312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O314"/>
  <c r="AO315"/>
  <c r="AO316"/>
  <c r="AO317"/>
  <c r="AO318"/>
  <c r="AO319"/>
  <c r="AO320"/>
  <c r="AO321"/>
  <c r="AO322"/>
  <c r="AO323"/>
  <c r="E329"/>
  <c r="AH329"/>
  <c r="B330"/>
  <c r="Q330"/>
  <c r="AH330"/>
  <c r="AK330"/>
  <c r="AN330"/>
  <c r="D332"/>
  <c r="D333"/>
  <c r="D334"/>
  <c r="D335"/>
  <c r="Q335"/>
  <c r="D336"/>
  <c r="D338"/>
  <c r="D339"/>
  <c r="D340"/>
  <c r="D342"/>
  <c r="D344"/>
  <c r="T344"/>
  <c r="D345"/>
  <c r="T345"/>
  <c r="T348"/>
  <c r="AB348"/>
  <c r="I349"/>
  <c r="J349"/>
  <c r="K349"/>
  <c r="L349"/>
  <c r="M349"/>
  <c r="N349"/>
  <c r="O349"/>
  <c r="P349"/>
  <c r="Q349"/>
  <c r="R349"/>
  <c r="S349"/>
  <c r="T349"/>
  <c r="U349"/>
  <c r="V349"/>
  <c r="W349"/>
  <c r="X349" l="1"/>
  <c r="Y349"/>
  <c r="Z349"/>
  <c r="AA349"/>
  <c r="AB349"/>
  <c r="AC349"/>
  <c r="AD349"/>
  <c r="AE349"/>
  <c r="AF349"/>
  <c r="AG349"/>
  <c r="AH349"/>
  <c r="AI349"/>
  <c r="AJ349"/>
  <c r="AK349"/>
  <c r="AL349"/>
  <c r="AM349"/>
  <c r="AO350"/>
  <c r="AO351"/>
  <c r="AO352"/>
  <c r="AO353"/>
  <c r="AO354"/>
  <c r="AO355"/>
  <c r="AO356"/>
  <c r="AO357"/>
  <c r="AO358"/>
  <c r="AO35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kurusu</author>
    <author>作成者</author>
  </authors>
  <commentList>
    <comment ref="AS4" authorId="0" shapeId="0" xr:uid="{C94CA67B-5418-46A8-B37B-82BAF636A45D}">
      <text>
        <r>
          <rPr>
            <b/>
            <sz val="9"/>
            <color indexed="81"/>
            <rFont val="MS P ゴシック"/>
            <family val="3"/>
            <charset val="128"/>
          </rPr>
          <t>ピンクのセルや列は
必須項目です。</t>
        </r>
      </text>
    </comment>
    <comment ref="E5" authorId="0" shapeId="0" xr:uid="{7318A9E0-E2F2-4200-A44B-9AF028AB47D5}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
提出先が建退共制度未加入企業の場合は、未加入を選択してください。</t>
        </r>
      </text>
    </comment>
    <comment ref="AS6" authorId="0" shapeId="0" xr:uid="{C9A69DB0-C0CB-40B0-9EC0-75BC18FF127D}">
      <text>
        <r>
          <rPr>
            <b/>
            <sz val="9"/>
            <color indexed="81"/>
            <rFont val="MS P ゴシック"/>
            <family val="3"/>
            <charset val="128"/>
          </rPr>
          <t>通常、締日を左下カレンダーの最終日として表示します。</t>
        </r>
      </text>
    </comment>
    <comment ref="AH9" authorId="1" shapeId="0" xr:uid="{FE7532BD-7B24-47FD-9516-5F43944D234B}">
      <text>
        <r>
          <rPr>
            <b/>
            <sz val="9"/>
            <color indexed="81"/>
            <rFont val="ＭＳ Ｐゴシック"/>
            <family val="3"/>
            <charset val="128"/>
          </rPr>
          <t>事務を委託する場合には、こちらで○を選択してください。</t>
        </r>
      </text>
    </comment>
    <comment ref="D11" authorId="0" shapeId="0" xr:uid="{CEA2D3AE-F1C6-4104-B4DA-8DBCB62F8532}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</t>
        </r>
      </text>
    </comment>
    <comment ref="D15" authorId="0" shapeId="0" xr:uid="{2C2EB7C4-8EE0-48A5-B73B-BDA9305C34C4}">
      <text>
        <r>
          <rPr>
            <b/>
            <sz val="9"/>
            <color indexed="81"/>
            <rFont val="MS P ゴシック"/>
            <family val="3"/>
            <charset val="128"/>
          </rPr>
          <t>最大文字数は２０文字までです。入力可能な文字は半角のみで、
英数字の他、「_」と「-」を
入力できます。</t>
        </r>
      </text>
    </comment>
    <comment ref="D20" authorId="0" shapeId="0" xr:uid="{F56D7557-442F-4F05-96CE-0D82EB2C62C4}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</t>
        </r>
      </text>
    </comment>
    <comment ref="T20" authorId="0" shapeId="0" xr:uid="{3380085E-6361-4F1A-A56A-E25497005F3F}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
提出先が建退共制度未加入企業の場合は、未加入を選択してください。</t>
        </r>
      </text>
    </comment>
    <comment ref="B24" authorId="0" shapeId="0" xr:uid="{294A41CD-9BC6-48C4-B7C7-8423E5CA60B8}">
      <text>
        <r>
          <rPr>
            <b/>
            <sz val="9"/>
            <color indexed="81"/>
            <rFont val="MS P ゴシック"/>
            <family val="3"/>
            <charset val="128"/>
          </rPr>
          <t>通常は半角数字を入力してください。</t>
        </r>
      </text>
    </comment>
    <comment ref="C24" authorId="0" shapeId="0" xr:uid="{2F8F18D7-06F5-4D9F-B51E-99C2BFDEC00D}">
      <text>
        <r>
          <rPr>
            <b/>
            <sz val="9"/>
            <color indexed="81"/>
            <rFont val="MS P ゴシック"/>
            <family val="3"/>
            <charset val="128"/>
          </rPr>
          <t>空白、または半角数字１４文字を入力してください。</t>
        </r>
      </text>
    </comment>
    <comment ref="D24" authorId="0" shapeId="0" xr:uid="{DDA0AC83-385C-4E9A-9EB0-3815CC3D5224}">
      <text>
        <r>
          <rPr>
            <b/>
            <sz val="9"/>
            <color indexed="81"/>
            <rFont val="MS P ゴシック"/>
            <family val="3"/>
            <charset val="128"/>
          </rPr>
          <t>空白、職長、班長から選んでください。</t>
        </r>
      </text>
    </comment>
    <comment ref="E24" authorId="0" shapeId="0" xr:uid="{617903CF-60E9-4912-8F71-A3DA86492BF6}">
      <text>
        <r>
          <rPr>
            <b/>
            <sz val="9"/>
            <color indexed="81"/>
            <rFont val="MS P ゴシック"/>
            <family val="3"/>
            <charset val="128"/>
          </rPr>
          <t>半角数字９文字を入力してください。</t>
        </r>
      </text>
    </comment>
    <comment ref="G24" authorId="0" shapeId="0" xr:uid="{6CFB7002-406B-4A75-9DFA-CD524D0B2EA5}">
      <text>
        <r>
          <rPr>
            <b/>
            <sz val="9"/>
            <color indexed="81"/>
            <rFont val="MS P ゴシック"/>
            <family val="3"/>
            <charset val="128"/>
          </rPr>
          <t>全角１５文字までを入力してください。</t>
        </r>
      </text>
    </comment>
    <comment ref="H24" authorId="0" shapeId="0" xr:uid="{711C5DB7-BB09-41EB-A3C4-B220ECCBEEA5}">
      <text>
        <r>
          <rPr>
            <b/>
            <sz val="9"/>
            <color indexed="81"/>
            <rFont val="MS P ゴシック"/>
            <family val="3"/>
            <charset val="128"/>
          </rPr>
          <t>全角１５文字までを入力してください。</t>
        </r>
      </text>
    </comment>
    <comment ref="AB24" authorId="0" shapeId="0" xr:uid="{C9FF270F-CCB9-45EA-820E-200622FD061D}">
      <text>
        <r>
          <rPr>
            <b/>
            <sz val="9"/>
            <color indexed="81"/>
            <rFont val="MS P ゴシック"/>
            <family val="3"/>
            <charset val="128"/>
          </rPr>
          <t>通常、右上で選択した締日を表示します。</t>
        </r>
      </text>
    </comment>
    <comment ref="I25" authorId="0" shapeId="0" xr:uid="{EB6F2F0F-0B5C-4D96-BF38-504F139F253D}">
      <text>
        <r>
          <rPr>
            <b/>
            <sz val="9"/>
            <color indexed="81"/>
            <rFont val="MS P ゴシック"/>
            <family val="3"/>
            <charset val="128"/>
          </rPr>
          <t>日付の列には、空白、 0 ～ 3 のいずれかを入力してください。</t>
        </r>
      </text>
    </comment>
    <comment ref="AN25" authorId="0" shapeId="0" xr:uid="{5C5E3B74-C668-41F8-80AE-998AF76F62EF}">
      <text>
        <r>
          <rPr>
            <b/>
            <sz val="9"/>
            <color indexed="81"/>
            <rFont val="MS P ゴシック"/>
            <family val="3"/>
            <charset val="128"/>
          </rPr>
          <t>入力する場合は、合計日数が 0 ～ 312 の範囲内に収まる範囲にしてください。
調整数に入力できる最大値は 312 です。</t>
        </r>
      </text>
    </comment>
    <comment ref="AO25" authorId="0" shapeId="0" xr:uid="{F637DBC6-FFE1-4DED-8F82-CF01FC310D26}">
      <text>
        <r>
          <rPr>
            <b/>
            <sz val="9"/>
            <color indexed="81"/>
            <rFont val="MS P ゴシック"/>
            <family val="3"/>
            <charset val="128"/>
          </rPr>
          <t>0 ～ 312 の範囲内に収まるようにしてください。
計算式が含まれています。
セルを編集しないでください。</t>
        </r>
      </text>
    </comment>
  </commentList>
</comments>
</file>

<file path=xl/sharedStrings.xml><?xml version="1.0" encoding="utf-8"?>
<sst xmlns="http://schemas.openxmlformats.org/spreadsheetml/2006/main" count="441" uniqueCount="50">
  <si>
    <t>　※　建設キャリアアップシステム登録技能者は、ＣＣＵＳ欄に「○」印を記載</t>
    <phoneticPr fontId="3"/>
  </si>
  <si>
    <t>合計日数</t>
    <rPh sb="0" eb="2">
      <t>ゴウケイ</t>
    </rPh>
    <rPh sb="2" eb="4">
      <t>ニッスウ</t>
    </rPh>
    <phoneticPr fontId="3"/>
  </si>
  <si>
    <t>CCUS</t>
    <phoneticPr fontId="3"/>
  </si>
  <si>
    <t>～</t>
    <phoneticPr fontId="3"/>
  </si>
  <si>
    <t>就労状況</t>
    <rPh sb="0" eb="2">
      <t>シュウロウ</t>
    </rPh>
    <rPh sb="2" eb="4">
      <t>ジョウキョウ</t>
    </rPh>
    <phoneticPr fontId="3"/>
  </si>
  <si>
    <t>項番</t>
    <rPh sb="0" eb="1">
      <t>コウ</t>
    </rPh>
    <rPh sb="1" eb="2">
      <t>バン</t>
    </rPh>
    <phoneticPr fontId="3"/>
  </si>
  <si>
    <t>立場</t>
    <rPh sb="0" eb="2">
      <t>タチバ</t>
    </rPh>
    <phoneticPr fontId="9"/>
  </si>
  <si>
    <t>No.</t>
    <phoneticPr fontId="3"/>
  </si>
  <si>
    <t>CCUS情報</t>
    <rPh sb="4" eb="6">
      <t>ジョウホウ</t>
    </rPh>
    <phoneticPr fontId="3"/>
  </si>
  <si>
    <t>次の表のとおり、就労実績を報告します。</t>
    <rPh sb="0" eb="1">
      <t>ツギ</t>
    </rPh>
    <rPh sb="2" eb="3">
      <t>ヒョウ</t>
    </rPh>
    <rPh sb="8" eb="10">
      <t>シュウロウ</t>
    </rPh>
    <rPh sb="10" eb="12">
      <t>ジッセキ</t>
    </rPh>
    <rPh sb="13" eb="15">
      <t>ホウコク</t>
    </rPh>
    <phoneticPr fontId="3"/>
  </si>
  <si>
    <t>一次事業所名</t>
    <rPh sb="0" eb="2">
      <t>イチジ</t>
    </rPh>
    <rPh sb="2" eb="5">
      <t>ジギョウショ</t>
    </rPh>
    <rPh sb="5" eb="6">
      <t>メイ</t>
    </rPh>
    <phoneticPr fontId="3"/>
  </si>
  <si>
    <t>元請事業所名</t>
    <rPh sb="0" eb="1">
      <t>モト</t>
    </rPh>
    <rPh sb="1" eb="2">
      <t>ショウ</t>
    </rPh>
    <rPh sb="2" eb="5">
      <t>ジギョウショ</t>
    </rPh>
    <rPh sb="5" eb="6">
      <t>メイ</t>
    </rPh>
    <phoneticPr fontId="3"/>
  </si>
  <si>
    <t>（契約者番号）</t>
    <phoneticPr fontId="3"/>
  </si>
  <si>
    <t/>
  </si>
  <si>
    <t>備考</t>
    <rPh sb="0" eb="2">
      <t>ビコウ</t>
    </rPh>
    <phoneticPr fontId="3"/>
  </si>
  <si>
    <t>現場ⅠD</t>
    <rPh sb="0" eb="2">
      <t>ゲンバ</t>
    </rPh>
    <phoneticPr fontId="3"/>
  </si>
  <si>
    <t>建設キャリアアップシステム</t>
    <rPh sb="0" eb="2">
      <t>ケンセツ</t>
    </rPh>
    <phoneticPr fontId="3"/>
  </si>
  <si>
    <t>現場責任者確認</t>
    <phoneticPr fontId="3"/>
  </si>
  <si>
    <t>工事コード</t>
    <rPh sb="0" eb="2">
      <t>コウジ</t>
    </rPh>
    <phoneticPr fontId="3"/>
  </si>
  <si>
    <t>工事番号および
工事名</t>
    <rPh sb="0" eb="4">
      <t>コウジバンゴウ</t>
    </rPh>
    <rPh sb="8" eb="10">
      <t>コウジ</t>
    </rPh>
    <rPh sb="10" eb="11">
      <t>メイ</t>
    </rPh>
    <phoneticPr fontId="3"/>
  </si>
  <si>
    <t>事業者ⅠD</t>
    <rPh sb="0" eb="3">
      <t>ジギョウシャ</t>
    </rPh>
    <phoneticPr fontId="3"/>
  </si>
  <si>
    <t>就労実績の集計に建設
キャリアアップシステムを
活用しています。</t>
    <phoneticPr fontId="3"/>
  </si>
  <si>
    <t>共済契約者番号</t>
    <rPh sb="0" eb="2">
      <t>キョウサイ</t>
    </rPh>
    <rPh sb="2" eb="4">
      <t>ケイヤク</t>
    </rPh>
    <rPh sb="4" eb="5">
      <t>シャ</t>
    </rPh>
    <rPh sb="5" eb="7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</si>
  <si>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</si>
  <si>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</si>
  <si>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報告事業所名</t>
    <rPh sb="0" eb="2">
      <t>ホウコク</t>
    </rPh>
    <rPh sb="2" eb="4">
      <t>ジギョウ</t>
    </rPh>
    <rPh sb="4" eb="5">
      <t>トコロ</t>
    </rPh>
    <rPh sb="5" eb="6">
      <t>メイ</t>
    </rPh>
    <phoneticPr fontId="3"/>
  </si>
  <si>
    <t>月分</t>
    <rPh sb="0" eb="1">
      <t>ツキ</t>
    </rPh>
    <rPh sb="1" eb="2">
      <t>フン</t>
    </rPh>
    <phoneticPr fontId="9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</si>
  <si>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</si>
  <si>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</si>
  <si>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</si>
  <si>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報告日</t>
    <rPh sb="0" eb="2">
      <t>ホウコク</t>
    </rPh>
    <rPh sb="2" eb="3">
      <t>ビ</t>
    </rPh>
    <phoneticPr fontId="3"/>
  </si>
  <si>
    <t>殿</t>
    <rPh sb="0" eb="1">
      <t>ドノ</t>
    </rPh>
    <phoneticPr fontId="3"/>
  </si>
  <si>
    <t>年</t>
    <rPh sb="0" eb="1">
      <t>ネン</t>
    </rPh>
    <phoneticPr fontId="9"/>
  </si>
  <si>
    <t>整理番号</t>
    <rPh sb="0" eb="2">
      <t>セイリ</t>
    </rPh>
    <rPh sb="2" eb="4">
      <t>バンゴウ</t>
    </rPh>
    <phoneticPr fontId="3"/>
  </si>
  <si>
    <t>提出先共済契約者番号</t>
    <rPh sb="0" eb="3">
      <t>テイシュツサキ</t>
    </rPh>
    <rPh sb="3" eb="10">
      <t>キョウサイケイヤクシャバンゴウ</t>
    </rPh>
    <phoneticPr fontId="3"/>
  </si>
  <si>
    <t>被共済者番号</t>
    <rPh sb="0" eb="4">
      <t>ヒキョウサイシャ</t>
    </rPh>
    <rPh sb="4" eb="6">
      <t>バンゴウ</t>
    </rPh>
    <phoneticPr fontId="3"/>
  </si>
  <si>
    <t>技能者ＩＤ</t>
    <rPh sb="0" eb="3">
      <t>ギノウシャ</t>
    </rPh>
    <phoneticPr fontId="9"/>
  </si>
  <si>
    <t>締日</t>
    <rPh sb="0" eb="2">
      <t>シメビ</t>
    </rPh>
    <phoneticPr fontId="3"/>
  </si>
  <si>
    <t>調整</t>
    <rPh sb="0" eb="2">
      <t>チョウセイ</t>
    </rPh>
    <phoneticPr fontId="3"/>
  </si>
  <si>
    <t>セイ</t>
    <phoneticPr fontId="3"/>
  </si>
  <si>
    <t>メイ</t>
    <phoneticPr fontId="3"/>
  </si>
  <si>
    <t>月末</t>
  </si>
  <si>
    <t>　　建退共事務受託様式第５号</t>
    <rPh sb="2" eb="3">
      <t>ダテ</t>
    </rPh>
    <rPh sb="3" eb="4">
      <t>タイ</t>
    </rPh>
    <rPh sb="4" eb="5">
      <t>トモ</t>
    </rPh>
    <rPh sb="5" eb="7">
      <t>ジム</t>
    </rPh>
    <rPh sb="7" eb="9">
      <t>ジュタク</t>
    </rPh>
    <rPh sb="9" eb="11">
      <t>ヨウシキ</t>
    </rPh>
    <rPh sb="11" eb="12">
      <t>ダイ</t>
    </rPh>
    <rPh sb="13" eb="14">
      <t>ゴウ</t>
    </rPh>
    <phoneticPr fontId="3"/>
  </si>
  <si>
    <t>被共済者就労状況報告書（日別報告様式）</t>
    <rPh sb="0" eb="1">
      <t>ヒ</t>
    </rPh>
    <rPh sb="1" eb="4">
      <t>キョウサイシャ</t>
    </rPh>
    <rPh sb="4" eb="6">
      <t>シュウロウ</t>
    </rPh>
    <rPh sb="6" eb="8">
      <t>ジョウキョウ</t>
    </rPh>
    <rPh sb="8" eb="11">
      <t>ホウコクショ</t>
    </rPh>
    <rPh sb="12" eb="13">
      <t>ヒ</t>
    </rPh>
    <rPh sb="13" eb="14">
      <t>ベツ</t>
    </rPh>
    <rPh sb="14" eb="16">
      <t>ホウコク</t>
    </rPh>
    <rPh sb="16" eb="18">
      <t>ヨウシキ</t>
    </rPh>
    <phoneticPr fontId="3"/>
  </si>
  <si>
    <t>メモ</t>
    <phoneticPr fontId="3"/>
  </si>
  <si>
    <t>〒</t>
    <phoneticPr fontId="2"/>
  </si>
  <si>
    <t>2022</t>
    <phoneticPr fontId="2"/>
  </si>
  <si>
    <t>1</t>
    <phoneticPr fontId="2"/>
  </si>
  <si>
    <t>2303</t>
    <phoneticPr fontId="2"/>
  </si>
  <si>
    <t>EXCEL_FORMAT_5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</si>
</sst>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[$-F800]dddd\,\ mmmm\ dd\,\ yyyy"/>
    <numFmt numFmtId="178" formatCode="[$-411]ggge&quot;年&quot;mm&quot;月&quot;dd&quot;日&quot;"/>
    <numFmt numFmtId="179" formatCode="&quot;日&quot;&quot;付　&quot;\ [$-411]ggge&quot;年&quot;mm&quot;月&quot;dd&quot;日&quot;"/>
    <numFmt numFmtId="180" formatCode="@&quot;　殿&quot;"/>
    <numFmt numFmtId="181" formatCode="&quot;　&quot;@"/>
    <numFmt numFmtId="182" formatCode="&quot;報告整理番号　&quot;\ @"/>
    <numFmt numFmtId="183" formatCode="#,##0;&quot;▲ &quot;#,##0"/>
    <numFmt numFmtId="184" formatCode="#,##0&quot;日&quot;;&quot;▲ &quot;#,##0&quot;日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70C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0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2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49" fontId="5" fillId="0" borderId="10" xfId="2" applyNumberFormat="1" applyFont="1" applyFill="1" applyBorder="1" applyAlignment="1">
      <alignment vertical="center" shrinkToFit="1"/>
    </xf>
    <xf numFmtId="49" fontId="5" fillId="0" borderId="0" xfId="2" applyNumberFormat="1" applyFont="1" applyFill="1" applyBorder="1" applyAlignment="1">
      <alignment vertical="center" shrinkToFit="1"/>
    </xf>
    <xf numFmtId="0" fontId="15" fillId="0" borderId="5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49" fontId="5" fillId="0" borderId="12" xfId="2" applyNumberFormat="1" applyFont="1" applyFill="1" applyBorder="1" applyAlignment="1">
      <alignment horizontal="left" vertical="center" shrinkToFit="1"/>
    </xf>
    <xf numFmtId="0" fontId="20" fillId="0" borderId="12" xfId="2" applyNumberFormat="1" applyFont="1" applyFill="1" applyBorder="1" applyAlignment="1">
      <alignment vertical="center"/>
    </xf>
    <xf numFmtId="0" fontId="14" fillId="0" borderId="2" xfId="2" applyFont="1" applyFill="1" applyBorder="1" applyAlignment="1">
      <alignment horizontal="center" vertical="center" shrinkToFit="1"/>
    </xf>
    <xf numFmtId="0" fontId="14" fillId="0" borderId="2" xfId="2" applyFont="1" applyFill="1" applyBorder="1" applyAlignment="1">
      <alignment horizontal="right" vertical="center"/>
    </xf>
    <xf numFmtId="0" fontId="2" fillId="0" borderId="0" xfId="2" applyFont="1" applyFill="1" applyAlignment="1">
      <alignment vertical="center"/>
    </xf>
    <xf numFmtId="14" fontId="15" fillId="0" borderId="0" xfId="2" applyNumberFormat="1" applyFont="1" applyFill="1" applyAlignment="1">
      <alignment horizontal="right" vertical="center"/>
    </xf>
    <xf numFmtId="178" fontId="6" fillId="0" borderId="0" xfId="2" applyNumberFormat="1" applyFont="1" applyFill="1" applyAlignment="1">
      <alignment horizontal="right" vertical="center"/>
    </xf>
    <xf numFmtId="0" fontId="2" fillId="0" borderId="0" xfId="1" applyFont="1" applyFill="1">
      <alignment vertical="center"/>
    </xf>
    <xf numFmtId="49" fontId="6" fillId="0" borderId="0" xfId="2" applyNumberFormat="1" applyFont="1" applyFill="1" applyAlignment="1">
      <alignment horizontal="left" vertical="center" indent="1" shrinkToFit="1"/>
    </xf>
    <xf numFmtId="49" fontId="6" fillId="0" borderId="0" xfId="2" applyNumberFormat="1" applyFont="1" applyFill="1" applyAlignment="1">
      <alignment horizontal="left" vertical="center" shrinkToFit="1"/>
    </xf>
    <xf numFmtId="0" fontId="7" fillId="0" borderId="1" xfId="2" applyFont="1" applyFill="1" applyBorder="1" applyAlignment="1" applyProtection="1">
      <alignment horizontal="center" vertical="center" shrinkToFit="1"/>
      <protection locked="0"/>
    </xf>
    <xf numFmtId="176" fontId="5" fillId="0" borderId="7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4" applyNumberFormat="1" applyFont="1" applyFill="1" applyBorder="1" applyAlignment="1" applyProtection="1">
      <alignment horizontal="center" vertical="center" shrinkToFit="1"/>
      <protection locked="0"/>
    </xf>
    <xf numFmtId="176" fontId="5" fillId="0" borderId="6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2" applyNumberFormat="1" applyFont="1" applyFill="1" applyBorder="1" applyAlignment="1" applyProtection="1">
      <alignment horizontal="left" vertical="center" wrapText="1" shrinkToFit="1"/>
      <protection locked="0"/>
    </xf>
    <xf numFmtId="49" fontId="19" fillId="0" borderId="0" xfId="2" applyNumberFormat="1" applyFont="1" applyFill="1" applyAlignment="1">
      <alignment horizontal="left" vertical="center"/>
    </xf>
    <xf numFmtId="49" fontId="15" fillId="0" borderId="0" xfId="2" applyNumberFormat="1" applyFont="1" applyFill="1" applyAlignment="1">
      <alignment horizontal="left" vertical="center" shrinkToFit="1"/>
    </xf>
    <xf numFmtId="49" fontId="15" fillId="0" borderId="0" xfId="2" applyNumberFormat="1" applyFont="1" applyFill="1" applyAlignment="1">
      <alignment horizontal="right" vertical="center" shrinkToFit="1"/>
    </xf>
    <xf numFmtId="49" fontId="15" fillId="0" borderId="0" xfId="2" applyNumberFormat="1" applyFont="1" applyFill="1" applyAlignment="1">
      <alignment horizontal="right" vertical="center"/>
    </xf>
    <xf numFmtId="0" fontId="18" fillId="0" borderId="0" xfId="5" applyFont="1" applyFill="1" applyAlignment="1">
      <alignment horizontal="center" vertical="center"/>
    </xf>
    <xf numFmtId="182" fontId="15" fillId="0" borderId="0" xfId="2" applyNumberFormat="1" applyFont="1" applyFill="1" applyAlignment="1">
      <alignment horizontal="right" vertical="center"/>
    </xf>
    <xf numFmtId="0" fontId="2" fillId="0" borderId="0" xfId="1" applyFont="1" applyFill="1" applyProtection="1">
      <alignment vertical="center"/>
      <protection locked="0"/>
    </xf>
    <xf numFmtId="38" fontId="17" fillId="0" borderId="0" xfId="4" applyFont="1" applyFill="1" applyAlignment="1">
      <alignment horizontal="left" vertical="center" shrinkToFit="1"/>
    </xf>
    <xf numFmtId="38" fontId="17" fillId="0" borderId="0" xfId="4" applyFont="1" applyFill="1" applyBorder="1" applyAlignment="1">
      <alignment vertical="center" shrinkToFit="1"/>
    </xf>
    <xf numFmtId="0" fontId="15" fillId="0" borderId="0" xfId="2" applyFont="1" applyFill="1" applyAlignment="1">
      <alignment horizontal="right" vertical="center"/>
    </xf>
    <xf numFmtId="179" fontId="15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49" fontId="11" fillId="0" borderId="0" xfId="2" applyNumberFormat="1" applyFont="1" applyFill="1" applyAlignment="1">
      <alignment horizontal="distributed" vertical="center" wrapText="1"/>
    </xf>
    <xf numFmtId="180" fontId="17" fillId="0" borderId="0" xfId="2" applyNumberFormat="1" applyFont="1" applyFill="1" applyAlignment="1">
      <alignment vertical="center" shrinkToFit="1"/>
    </xf>
    <xf numFmtId="0" fontId="17" fillId="0" borderId="0" xfId="2" applyFont="1" applyFill="1" applyAlignment="1">
      <alignment vertical="center" shrinkToFit="1"/>
    </xf>
    <xf numFmtId="0" fontId="16" fillId="0" borderId="0" xfId="2" applyFont="1" applyFill="1" applyAlignment="1">
      <alignment vertical="center" shrinkToFit="1"/>
    </xf>
    <xf numFmtId="0" fontId="20" fillId="0" borderId="0" xfId="2" applyNumberFormat="1" applyFont="1" applyFill="1" applyBorder="1" applyAlignment="1">
      <alignment vertical="center"/>
    </xf>
    <xf numFmtId="49" fontId="11" fillId="0" borderId="0" xfId="2" applyNumberFormat="1" applyFont="1" applyFill="1" applyAlignment="1">
      <alignment horizontal="distributed" vertical="center"/>
    </xf>
    <xf numFmtId="49" fontId="6" fillId="0" borderId="0" xfId="2" applyNumberFormat="1" applyFont="1" applyFill="1" applyAlignment="1">
      <alignment shrinkToFit="1"/>
    </xf>
    <xf numFmtId="49" fontId="6" fillId="0" borderId="0" xfId="2" applyNumberFormat="1" applyFont="1" applyFill="1" applyAlignment="1">
      <alignment vertical="center" shrinkToFit="1"/>
    </xf>
    <xf numFmtId="0" fontId="15" fillId="0" borderId="0" xfId="2" applyFont="1" applyFill="1" applyAlignment="1">
      <alignment vertical="center"/>
    </xf>
    <xf numFmtId="178" fontId="6" fillId="0" borderId="0" xfId="2" applyNumberFormat="1" applyFont="1" applyFill="1" applyAlignment="1">
      <alignment horizontal="left" vertical="center"/>
    </xf>
    <xf numFmtId="0" fontId="15" fillId="0" borderId="0" xfId="2" applyFont="1" applyFill="1" applyAlignment="1">
      <alignment horizontal="center" vertical="center"/>
    </xf>
    <xf numFmtId="178" fontId="6" fillId="0" borderId="0" xfId="2" applyNumberFormat="1" applyFont="1" applyFill="1" applyAlignment="1">
      <alignment vertical="center"/>
    </xf>
    <xf numFmtId="0" fontId="15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14" fillId="0" borderId="5" xfId="2" applyFont="1" applyFill="1" applyBorder="1" applyAlignment="1">
      <alignment horizontal="center" vertical="center" shrinkToFit="1"/>
    </xf>
    <xf numFmtId="0" fontId="14" fillId="0" borderId="4" xfId="2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49" fontId="7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2" applyFont="1" applyFill="1" applyBorder="1" applyAlignment="1">
      <alignment horizontal="center" vertical="center" shrinkToFit="1"/>
    </xf>
    <xf numFmtId="183" fontId="5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184" fontId="5" fillId="0" borderId="1" xfId="2" applyNumberFormat="1" applyFont="1" applyFill="1" applyBorder="1" applyAlignment="1">
      <alignment horizontal="right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" xfId="2" applyNumberFormat="1" applyFont="1" applyFill="1" applyBorder="1" applyAlignment="1">
      <alignment horizontal="center" vertical="center" shrinkToFit="1"/>
    </xf>
    <xf numFmtId="0" fontId="7" fillId="0" borderId="15" xfId="1" applyFont="1" applyBorder="1" applyProtection="1">
      <alignment vertical="center"/>
      <protection locked="0"/>
    </xf>
    <xf numFmtId="1" fontId="11" fillId="0" borderId="4" xfId="2" applyNumberFormat="1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2" fillId="0" borderId="0" xfId="1" applyFont="1" applyFill="1" applyAlignment="1" applyProtection="1">
      <alignment horizontal="center" vertical="center"/>
      <protection locked="0"/>
    </xf>
    <xf numFmtId="0" fontId="14" fillId="0" borderId="0" xfId="2" applyFont="1" applyFill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49" fontId="8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2" applyFont="1" applyFill="1" applyAlignment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Alignment="1">
      <alignment horizontal="center"/>
    </xf>
    <xf numFmtId="49" fontId="5" fillId="0" borderId="0" xfId="2" applyNumberFormat="1" applyFont="1" applyFill="1" applyAlignment="1" applyProtection="1">
      <alignment horizontal="left" shrinkToFit="1"/>
      <protection locked="0"/>
    </xf>
    <xf numFmtId="49" fontId="11" fillId="0" borderId="0" xfId="2" applyNumberFormat="1" applyFont="1" applyFill="1" applyAlignment="1">
      <alignment horizontal="center" shrinkToFit="1"/>
    </xf>
    <xf numFmtId="49" fontId="5" fillId="0" borderId="0" xfId="2" applyNumberFormat="1" applyFont="1" applyFill="1" applyAlignment="1" applyProtection="1">
      <alignment horizontal="left" vertical="center"/>
      <protection locked="0"/>
    </xf>
    <xf numFmtId="49" fontId="11" fillId="0" borderId="10" xfId="2" applyNumberFormat="1" applyFont="1" applyFill="1" applyBorder="1" applyAlignment="1">
      <alignment horizontal="center" vertical="center" wrapText="1"/>
    </xf>
    <xf numFmtId="49" fontId="5" fillId="0" borderId="10" xfId="2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2" applyFont="1" applyFill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49" fontId="6" fillId="0" borderId="0" xfId="2" applyNumberFormat="1" applyFont="1" applyFill="1" applyAlignment="1" applyProtection="1">
      <alignment horizontal="left" vertical="center"/>
      <protection locked="0"/>
    </xf>
    <xf numFmtId="49" fontId="14" fillId="0" borderId="0" xfId="2" applyNumberFormat="1" applyFont="1" applyFill="1" applyAlignment="1">
      <alignment horizontal="center" vertical="center"/>
    </xf>
    <xf numFmtId="49" fontId="22" fillId="0" borderId="12" xfId="1" applyNumberFormat="1" applyFont="1" applyFill="1" applyBorder="1" applyAlignment="1">
      <alignment horizontal="distributed" vertical="center" shrinkToFit="1"/>
    </xf>
    <xf numFmtId="49" fontId="5" fillId="0" borderId="12" xfId="2" applyNumberFormat="1" applyFont="1" applyFill="1" applyBorder="1" applyAlignment="1" applyProtection="1">
      <alignment horizontal="left" vertical="center" shrinkToFit="1"/>
      <protection locked="0"/>
    </xf>
    <xf numFmtId="49" fontId="11" fillId="0" borderId="10" xfId="2" applyNumberFormat="1" applyFont="1" applyFill="1" applyBorder="1" applyAlignment="1">
      <alignment horizontal="distributed" vertical="center" wrapText="1"/>
    </xf>
    <xf numFmtId="49" fontId="11" fillId="0" borderId="11" xfId="2" applyNumberFormat="1" applyFont="1" applyFill="1" applyBorder="1" applyAlignment="1">
      <alignment horizontal="distributed" vertical="center"/>
    </xf>
    <xf numFmtId="49" fontId="5" fillId="0" borderId="11" xfId="2" applyNumberFormat="1" applyFont="1" applyFill="1" applyBorder="1" applyAlignment="1" applyProtection="1">
      <alignment horizontal="left" vertical="center" shrinkToFit="1"/>
      <protection locked="0"/>
    </xf>
    <xf numFmtId="49" fontId="11" fillId="0" borderId="11" xfId="2" applyNumberFormat="1" applyFont="1" applyFill="1" applyBorder="1" applyAlignment="1">
      <alignment horizontal="distributed" vertical="center" wrapText="1"/>
    </xf>
    <xf numFmtId="49" fontId="17" fillId="0" borderId="14" xfId="4" applyNumberFormat="1" applyFont="1" applyFill="1" applyBorder="1" applyAlignment="1" applyProtection="1">
      <alignment horizontal="left" vertical="center" shrinkToFit="1"/>
      <protection locked="0"/>
    </xf>
    <xf numFmtId="49" fontId="11" fillId="0" borderId="10" xfId="2" applyNumberFormat="1" applyFont="1" applyFill="1" applyBorder="1" applyAlignment="1">
      <alignment horizontal="distributed" vertical="center"/>
    </xf>
    <xf numFmtId="0" fontId="11" fillId="0" borderId="9" xfId="2" applyFont="1" applyFill="1" applyBorder="1" applyAlignment="1">
      <alignment horizontal="center" vertical="center" shrinkToFit="1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 shrinkToFit="1"/>
    </xf>
    <xf numFmtId="0" fontId="13" fillId="0" borderId="9" xfId="2" applyFont="1" applyBorder="1" applyAlignment="1">
      <alignment horizontal="center" vertical="center" wrapText="1" shrinkToFit="1"/>
    </xf>
    <xf numFmtId="0" fontId="13" fillId="0" borderId="8" xfId="2" applyFont="1" applyBorder="1" applyAlignment="1">
      <alignment horizontal="center" vertical="center" wrapText="1" shrinkToFit="1"/>
    </xf>
    <xf numFmtId="0" fontId="13" fillId="0" borderId="9" xfId="2" applyFont="1" applyFill="1" applyBorder="1" applyAlignment="1">
      <alignment horizontal="center" vertical="center" wrapText="1" shrinkToFit="1"/>
    </xf>
    <xf numFmtId="0" fontId="13" fillId="0" borderId="8" xfId="2" applyFont="1" applyFill="1" applyBorder="1" applyAlignment="1">
      <alignment horizontal="center" vertical="center" wrapText="1" shrinkToFit="1"/>
    </xf>
    <xf numFmtId="0" fontId="11" fillId="0" borderId="1" xfId="2" applyFont="1" applyFill="1" applyBorder="1" applyAlignment="1">
      <alignment horizontal="center" vertical="center" wrapText="1" shrinkToFit="1"/>
    </xf>
    <xf numFmtId="0" fontId="11" fillId="0" borderId="8" xfId="2" applyFont="1" applyFill="1" applyBorder="1" applyAlignment="1">
      <alignment horizontal="center" vertical="center" wrapText="1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177" fontId="7" fillId="0" borderId="2" xfId="2" applyNumberFormat="1" applyFont="1" applyBorder="1" applyAlignment="1">
      <alignment horizontal="center" vertical="center" shrinkToFit="1"/>
    </xf>
    <xf numFmtId="49" fontId="5" fillId="0" borderId="11" xfId="2" applyNumberFormat="1" applyFont="1" applyFill="1" applyBorder="1" applyAlignment="1" applyProtection="1">
      <alignment horizontal="left" vertical="center"/>
      <protection locked="0"/>
    </xf>
    <xf numFmtId="181" fontId="5" fillId="0" borderId="10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12" xfId="2" applyNumberFormat="1" applyFont="1" applyFill="1" applyBorder="1" applyAlignment="1" applyProtection="1">
      <alignment horizontal="left" vertical="center"/>
      <protection locked="0"/>
    </xf>
    <xf numFmtId="49" fontId="5" fillId="0" borderId="10" xfId="2" applyNumberFormat="1" applyFont="1" applyFill="1" applyBorder="1" applyAlignment="1" applyProtection="1">
      <alignment horizontal="left" vertical="center"/>
      <protection locked="0"/>
    </xf>
    <xf numFmtId="0" fontId="11" fillId="0" borderId="1" xfId="2" applyNumberFormat="1" applyFont="1" applyFill="1" applyBorder="1" applyAlignment="1">
      <alignment horizontal="center" vertical="center" wrapText="1" shrinkToFit="1"/>
    </xf>
    <xf numFmtId="49" fontId="6" fillId="0" borderId="9" xfId="2" applyNumberFormat="1" applyFont="1" applyBorder="1" applyAlignment="1" applyProtection="1">
      <alignment horizontal="center" vertical="center"/>
      <protection locked="0"/>
    </xf>
    <xf numFmtId="49" fontId="6" fillId="0" borderId="8" xfId="2" applyNumberFormat="1" applyFont="1" applyBorder="1" applyAlignment="1" applyProtection="1">
      <alignment horizontal="center" vertical="center" shrinkToFit="1"/>
      <protection locked="0"/>
    </xf>
    <xf numFmtId="0" fontId="6" fillId="2" borderId="9" xfId="2" applyNumberFormat="1" applyFont="1" applyFill="1" applyBorder="1" applyAlignment="1">
      <alignment horizontal="center" vertical="center"/>
    </xf>
    <xf numFmtId="0" fontId="6" fillId="2" borderId="13" xfId="2" applyNumberFormat="1" applyFont="1" applyFill="1" applyBorder="1" applyAlignment="1">
      <alignment horizontal="center" vertical="center"/>
    </xf>
    <xf numFmtId="0" fontId="6" fillId="2" borderId="8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Protection="1">
      <alignment vertical="center"/>
      <protection locked="0"/>
    </xf>
  </cellXfs>
  <cellStyles count="6">
    <cellStyle name="桁区切り 3 2" xfId="4"/>
    <cellStyle name="標準" xfId="0" builtinId="0"/>
    <cellStyle name="標準 2 2" xfId="3"/>
    <cellStyle name="標準 3 2" xfId="2"/>
    <cellStyle name="標準 4 2 2" xfId="1"/>
    <cellStyle name="標準 5 2 2" xfId="5"/>
  </cellStyles>
  <dxfs count="26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codeName="Sheet1"/>
  <dimension ref="A1:AV360"/>
  <sheetViews>
    <sheetView showGridLines="0" tabSelected="1" zoomScaleNormal="100" zoomScaleSheetLayoutView="100" zoomScalePageLayoutView="90" workbookViewId="0"/>
  </sheetViews>
  <sheetFormatPr defaultColWidth="9" defaultRowHeight="18.75"/>
  <cols>
    <col min="1" max="1" width="3.125" style="1" customWidth="1"/>
    <col min="2" max="2" width="5.25" style="2" customWidth="1"/>
    <col min="3" max="3" width="10.625" style="2" customWidth="1"/>
    <col min="4" max="4" width="9.75" style="2" customWidth="1"/>
    <col min="5" max="5" width="12.875" style="2" customWidth="1"/>
    <col min="6" max="6" width="5.125" style="2" customWidth="1"/>
    <col min="7" max="8" width="9.125" style="2" customWidth="1"/>
    <col min="9" max="39" width="2.875" style="2" customWidth="1"/>
    <col min="40" max="41" width="6.625" style="2" customWidth="1"/>
    <col min="42" max="42" width="5.625" style="2" customWidth="1"/>
    <col min="43" max="43" width="2.125" style="1" customWidth="1"/>
    <col min="44" max="44" width="9" style="1"/>
    <col min="45" max="45" width="12.5" style="1" customWidth="1"/>
    <col min="46" max="47" width="9" style="1"/>
    <col min="48" max="48" width="0" style="1" hidden="1" customWidth="1"/>
    <col min="49" max="16384" width="9" style="1"/>
  </cols>
  <sheetData>
    <row r="1" spans="1:48" ht="15" customHeight="1">
      <c r="A1" s="20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20"/>
      <c r="AR1" s="20"/>
      <c r="AS1" s="20"/>
      <c r="AT1" s="20"/>
      <c r="AU1" s="20"/>
      <c r="AV1" s="20"/>
    </row>
    <row r="2" spans="1:48">
      <c r="A2" s="20"/>
      <c r="B2" s="29" t="s">
        <v>42</v>
      </c>
      <c r="C2" s="29"/>
      <c r="D2" s="29"/>
      <c r="E2" s="29"/>
      <c r="F2" s="30"/>
      <c r="G2" s="31"/>
      <c r="H2" s="31"/>
      <c r="I2" s="31"/>
      <c r="J2" s="31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31"/>
      <c r="AJ2" s="31"/>
      <c r="AK2" s="31"/>
      <c r="AL2" s="31"/>
      <c r="AM2" s="31"/>
      <c r="AN2" s="31"/>
      <c r="AO2" s="31"/>
      <c r="AP2" s="32"/>
      <c r="AQ2" s="20"/>
      <c r="AR2" s="20"/>
      <c r="AS2" s="20"/>
      <c r="AT2" s="20"/>
      <c r="AU2" s="20"/>
      <c r="AV2" s="20"/>
    </row>
    <row r="3" spans="1:48" ht="27.95" customHeight="1">
      <c r="A3" s="20"/>
      <c r="B3" s="85" t="s">
        <v>43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 t="s">
        <v>13</v>
      </c>
      <c r="AO3" s="85"/>
      <c r="AP3" s="20"/>
      <c r="AQ3" s="20"/>
      <c r="AR3" s="20"/>
      <c r="AS3" s="20"/>
      <c r="AT3" s="20"/>
      <c r="AU3" s="20"/>
      <c r="AV3" s="20"/>
    </row>
    <row r="4" spans="1:48" ht="27.95" customHeight="1">
      <c r="A4" s="20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20"/>
      <c r="AQ4" s="20"/>
      <c r="AR4" s="20"/>
      <c r="AS4" s="71" t="s">
        <v>46</v>
      </c>
      <c r="AT4" s="1" t="s">
        <v>32</v>
      </c>
      <c r="AU4" s="20"/>
      <c r="AV4" s="20"/>
    </row>
    <row r="5" spans="1:48" ht="20.100000000000001" customHeight="1">
      <c r="A5" s="20"/>
      <c r="B5" s="17" t="s">
        <v>34</v>
      </c>
      <c r="C5" s="17"/>
      <c r="D5" s="17"/>
      <c r="E5" s="86" t="s">
        <v>13</v>
      </c>
      <c r="F5" s="86"/>
      <c r="G5" s="86"/>
      <c r="H5" s="86"/>
      <c r="I5" s="86"/>
      <c r="J5" s="86"/>
      <c r="K5" s="86"/>
      <c r="L5" s="86"/>
      <c r="M5" s="86"/>
      <c r="N5" s="86"/>
      <c r="O5" s="17"/>
      <c r="P5" s="17"/>
      <c r="Q5" s="17"/>
      <c r="R5" s="17"/>
      <c r="S5" s="17"/>
      <c r="T5" s="17"/>
      <c r="U5" s="17"/>
      <c r="V5" s="17"/>
      <c r="W5" s="34"/>
      <c r="X5" s="34"/>
      <c r="Y5" s="34"/>
      <c r="Z5" s="34"/>
      <c r="AA5" s="34"/>
      <c r="AB5" s="34"/>
      <c r="AC5" s="34"/>
      <c r="AD5" s="34"/>
      <c r="AE5" s="87" t="s">
        <v>33</v>
      </c>
      <c r="AF5" s="87"/>
      <c r="AG5" s="87"/>
      <c r="AH5" s="109" t="s">
        <v>13</v>
      </c>
      <c r="AI5" s="109"/>
      <c r="AJ5" s="109"/>
      <c r="AK5" s="109"/>
      <c r="AL5" s="109"/>
      <c r="AM5" s="109"/>
      <c r="AN5" s="109"/>
      <c r="AO5" s="109"/>
      <c r="AP5" s="20"/>
      <c r="AQ5" s="20"/>
      <c r="AR5" s="20"/>
      <c r="AS5" s="71" t="s">
        <v>47</v>
      </c>
      <c r="AT5" s="1" t="s">
        <v>26</v>
      </c>
      <c r="AU5" s="20"/>
      <c r="AV5" s="20"/>
    </row>
    <row r="6" spans="1:48" ht="20.100000000000001" customHeight="1">
      <c r="A6" s="20"/>
      <c r="B6" s="94" t="s">
        <v>13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36" t="s">
        <v>31</v>
      </c>
      <c r="P6" s="37"/>
      <c r="Q6" s="8">
        <f>=IF(AND(D11=D20,LEFT(D11,2)="00"),IF(OR(E5="",D11="",D20=""),"",IF(E5=D20,"提出先は元請です",IF(E5=T20,"提出先は一次です","提出先は二次以降です"))),IF(OR(E5="",D11="",D20="",T20=""),"",IF(E5=D20,"提出先は元請です",IF(E5=T20,"提出先は一次です","提出先は二次以降です"))))</f>
      </c>
      <c r="R6" s="37"/>
      <c r="S6" s="17"/>
      <c r="T6" s="37"/>
      <c r="U6" s="37"/>
      <c r="V6" s="17"/>
      <c r="W6" s="38"/>
      <c r="X6" s="39"/>
      <c r="Y6" s="39"/>
      <c r="Z6" s="39"/>
      <c r="AA6" s="39"/>
      <c r="AB6" s="17"/>
      <c r="AC6" s="17"/>
      <c r="AD6" s="40" t="s">
        <v>13</v>
      </c>
      <c r="AE6" s="76" t="s">
        <v>30</v>
      </c>
      <c r="AF6" s="76"/>
      <c r="AG6" s="76"/>
      <c r="AH6" s="77" t="s">
        <v>13</v>
      </c>
      <c r="AI6" s="77"/>
      <c r="AJ6" s="41" t="s">
        <v>29</v>
      </c>
      <c r="AK6" s="77" t="s">
        <v>13</v>
      </c>
      <c r="AL6" s="77"/>
      <c r="AM6" s="41" t="s">
        <v>28</v>
      </c>
      <c r="AN6" s="64" t="s">
        <v>13</v>
      </c>
      <c r="AO6" s="42" t="s">
        <v>27</v>
      </c>
      <c r="AP6" s="41"/>
      <c r="AQ6" s="20"/>
      <c r="AR6" s="20"/>
      <c r="AS6" s="71" t="s">
        <v>41</v>
      </c>
      <c r="AT6" s="1" t="s">
        <v>37</v>
      </c>
      <c r="AU6" s="20"/>
      <c r="AV6" s="20"/>
    </row>
    <row r="7" spans="1:48" ht="24.95" customHeight="1">
      <c r="A7" s="20"/>
      <c r="B7" s="43"/>
      <c r="C7" s="44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6"/>
      <c r="P7" s="46"/>
      <c r="Q7" s="46"/>
      <c r="R7" s="1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"/>
      <c r="AG7" s="17"/>
      <c r="AH7" s="17"/>
      <c r="AI7" s="17"/>
      <c r="AJ7" s="18"/>
      <c r="AK7" s="19"/>
      <c r="AL7" s="19"/>
      <c r="AM7" s="19"/>
      <c r="AN7" s="19"/>
      <c r="AO7" s="19"/>
      <c r="AP7" s="20"/>
      <c r="AQ7" s="20"/>
      <c r="AR7" s="20"/>
      <c r="AS7" s="20"/>
      <c r="AT7" s="20"/>
      <c r="AU7" s="20"/>
      <c r="AV7" s="20"/>
    </row>
    <row r="8" spans="1:48" ht="24.95" customHeight="1">
      <c r="A8" s="20"/>
      <c r="B8" s="95" t="s">
        <v>25</v>
      </c>
      <c r="C8" s="95"/>
      <c r="D8" s="83" t="s">
        <v>13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17"/>
      <c r="AF8" s="17"/>
      <c r="AG8" s="17"/>
      <c r="AH8" s="17"/>
      <c r="AI8" s="17"/>
      <c r="AJ8" s="18"/>
      <c r="AK8" s="19"/>
      <c r="AL8" s="19"/>
      <c r="AM8" s="19"/>
      <c r="AN8" s="19"/>
      <c r="AO8" s="19"/>
      <c r="AP8" s="20"/>
      <c r="AQ8" s="20"/>
      <c r="AR8" s="20"/>
      <c r="AS8" s="20"/>
      <c r="AT8" s="20"/>
      <c r="AU8" s="20"/>
      <c r="AV8" s="20"/>
    </row>
    <row r="9" spans="1:48" ht="18.95" customHeight="1">
      <c r="A9" s="20"/>
      <c r="B9" s="91" t="s">
        <v>24</v>
      </c>
      <c r="C9" s="91"/>
      <c r="D9" s="92" t="s">
        <v>45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17"/>
      <c r="AF9" s="17"/>
      <c r="AG9" s="17"/>
      <c r="AH9" s="113" t="s">
        <v>13</v>
      </c>
      <c r="AI9" s="112" t="str">
        <f>=IF(D11=D20,"","掛金納付についての
事務を委託します。")</f>
        <v/>
      </c>
      <c r="AJ9" s="112"/>
      <c r="AK9" s="112"/>
      <c r="AL9" s="112"/>
      <c r="AM9" s="112"/>
      <c r="AN9" s="112"/>
      <c r="AO9" s="112"/>
      <c r="AP9" s="20"/>
      <c r="AQ9" s="20"/>
      <c r="AR9" s="20"/>
      <c r="AS9" s="20"/>
      <c r="AT9" s="20"/>
      <c r="AU9" s="20"/>
      <c r="AV9" s="20"/>
    </row>
    <row r="10" spans="1:48" ht="18.95" customHeight="1">
      <c r="A10" s="20"/>
      <c r="B10" s="91" t="s">
        <v>23</v>
      </c>
      <c r="C10" s="91"/>
      <c r="D10" s="108" t="s">
        <v>13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3"/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7"/>
      <c r="AF10" s="17"/>
      <c r="AG10" s="17"/>
      <c r="AH10" s="114"/>
      <c r="AI10" s="112"/>
      <c r="AJ10" s="112"/>
      <c r="AK10" s="112"/>
      <c r="AL10" s="112"/>
      <c r="AM10" s="112"/>
      <c r="AN10" s="112"/>
      <c r="AO10" s="112"/>
      <c r="AP10" s="20"/>
      <c r="AQ10" s="20"/>
      <c r="AR10" s="20"/>
      <c r="AS10" s="20"/>
      <c r="AT10" s="20"/>
      <c r="AU10" s="20"/>
      <c r="AV10" s="20"/>
    </row>
    <row r="11" spans="1:48" ht="24" customHeight="1">
      <c r="A11" s="20"/>
      <c r="B11" s="93" t="s">
        <v>22</v>
      </c>
      <c r="C11" s="93"/>
      <c r="D11" s="92" t="s">
        <v>13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10"/>
      <c r="P11" s="10"/>
      <c r="Q11" s="8">
        <f>=IF(AND(D11=D20,LEFT(D11,2)="00"),IF(OR(E5="",D11="",D20=""),"",IF(D11=D20,"報告元は元請です",IF(D11=T20,"報告元は一次です","報告元は二次以降です"))),IF(OR(E5="",D11="",D20="",T20=""),"",IF(D11=D20,"報告元は元請です",IF(D11=T20,"報告元は一次です","報告元は二次以降です"))))</f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17"/>
      <c r="AF11" s="17"/>
      <c r="AG11" s="17"/>
      <c r="AH11" s="115" t="str">
        <f>=IF(D16="","","○")</f>
        <v/>
      </c>
      <c r="AI11" s="118" t="s">
        <v>21</v>
      </c>
      <c r="AJ11" s="118"/>
      <c r="AK11" s="118"/>
      <c r="AL11" s="118"/>
      <c r="AM11" s="118"/>
      <c r="AN11" s="118"/>
      <c r="AO11" s="118"/>
      <c r="AP11" s="20"/>
      <c r="AQ11" s="20"/>
      <c r="AR11" s="20"/>
      <c r="AS11" s="20"/>
      <c r="AT11" s="20"/>
      <c r="AU11" s="20"/>
      <c r="AV11" s="20"/>
    </row>
    <row r="12" spans="1:48" ht="12" customHeight="1">
      <c r="A12" s="20"/>
      <c r="B12" s="88" t="s">
        <v>16</v>
      </c>
      <c r="C12" s="88"/>
      <c r="D12" s="110" t="s">
        <v>13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16"/>
      <c r="AI12" s="118"/>
      <c r="AJ12" s="118"/>
      <c r="AK12" s="118"/>
      <c r="AL12" s="118"/>
      <c r="AM12" s="118"/>
      <c r="AN12" s="118"/>
      <c r="AO12" s="118"/>
      <c r="AP12" s="20"/>
      <c r="AQ12" s="20"/>
      <c r="AR12" s="20"/>
      <c r="AS12" s="20"/>
      <c r="AT12" s="20"/>
      <c r="AU12" s="20"/>
      <c r="AV12" s="20"/>
    </row>
    <row r="13" spans="1:48" ht="12" customHeight="1">
      <c r="A13" s="20"/>
      <c r="B13" s="90" t="s">
        <v>20</v>
      </c>
      <c r="C13" s="90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7"/>
      <c r="AF13" s="17"/>
      <c r="AG13" s="17"/>
      <c r="AH13" s="117"/>
      <c r="AI13" s="118"/>
      <c r="AJ13" s="118"/>
      <c r="AK13" s="118"/>
      <c r="AL13" s="118"/>
      <c r="AM13" s="118"/>
      <c r="AN13" s="118"/>
      <c r="AO13" s="118"/>
      <c r="AP13" s="20"/>
      <c r="AQ13" s="20"/>
      <c r="AR13" s="20"/>
      <c r="AS13" s="20"/>
      <c r="AT13" s="20"/>
      <c r="AU13" s="20"/>
      <c r="AV13" s="20"/>
    </row>
    <row r="14" spans="1:48" ht="24.95" customHeight="1">
      <c r="A14" s="20"/>
      <c r="B14" s="93" t="s">
        <v>19</v>
      </c>
      <c r="C14" s="93"/>
      <c r="D14" s="92" t="s">
        <v>13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17"/>
      <c r="AF14" s="17"/>
      <c r="AG14" s="17"/>
      <c r="AH14" s="17"/>
      <c r="AI14" s="17"/>
      <c r="AJ14" s="21"/>
      <c r="AK14" s="119"/>
      <c r="AL14" s="119"/>
      <c r="AM14" s="119"/>
      <c r="AN14" s="119"/>
      <c r="AO14" s="119"/>
      <c r="AP14" s="20"/>
      <c r="AQ14" s="20"/>
      <c r="AR14" s="20"/>
      <c r="AS14" s="20"/>
      <c r="AT14" s="20"/>
      <c r="AU14" s="20"/>
      <c r="AV14" s="20"/>
    </row>
    <row r="15" spans="1:48" ht="20.100000000000001" customHeight="1">
      <c r="A15" s="20"/>
      <c r="B15" s="91" t="s">
        <v>18</v>
      </c>
      <c r="C15" s="91"/>
      <c r="D15" s="92" t="s">
        <v>13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17"/>
      <c r="AF15" s="17"/>
      <c r="AG15" s="17"/>
      <c r="AH15" s="120" t="s">
        <v>17</v>
      </c>
      <c r="AI15" s="120"/>
      <c r="AJ15" s="120"/>
      <c r="AK15" s="120"/>
      <c r="AL15" s="120"/>
      <c r="AM15" s="120"/>
      <c r="AN15" s="120"/>
      <c r="AO15" s="120"/>
      <c r="AP15" s="20"/>
      <c r="AQ15" s="20"/>
      <c r="AR15" s="20"/>
      <c r="AS15" s="20"/>
      <c r="AT15" s="20"/>
      <c r="AU15" s="20"/>
      <c r="AV15" s="20"/>
    </row>
    <row r="16" spans="1:48" ht="12" customHeight="1">
      <c r="A16" s="20"/>
      <c r="B16" s="88" t="s">
        <v>16</v>
      </c>
      <c r="C16" s="88"/>
      <c r="D16" s="89" t="s">
        <v>13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17"/>
      <c r="AF16" s="17"/>
      <c r="AG16" s="17"/>
      <c r="AH16" s="121"/>
      <c r="AI16" s="121"/>
      <c r="AJ16" s="121"/>
      <c r="AK16" s="121"/>
      <c r="AL16" s="121"/>
      <c r="AM16" s="121"/>
      <c r="AN16" s="121"/>
      <c r="AO16" s="121"/>
      <c r="AP16" s="20"/>
      <c r="AQ16" s="20"/>
      <c r="AR16" s="20"/>
      <c r="AS16" s="20"/>
      <c r="AT16" s="20"/>
      <c r="AU16" s="20"/>
      <c r="AV16" s="20"/>
    </row>
    <row r="17" spans="1:48" ht="12" customHeight="1">
      <c r="A17" s="20"/>
      <c r="B17" s="90" t="s">
        <v>15</v>
      </c>
      <c r="C17" s="9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17"/>
      <c r="AF17" s="17"/>
      <c r="AG17" s="17"/>
      <c r="AH17" s="121"/>
      <c r="AI17" s="121"/>
      <c r="AJ17" s="121"/>
      <c r="AK17" s="121"/>
      <c r="AL17" s="121"/>
      <c r="AM17" s="121"/>
      <c r="AN17" s="121"/>
      <c r="AO17" s="121"/>
      <c r="AP17" s="20"/>
      <c r="AQ17" s="20"/>
      <c r="AR17" s="20"/>
      <c r="AS17" s="20"/>
      <c r="AT17" s="20"/>
      <c r="AU17" s="20"/>
      <c r="AV17" s="20"/>
    </row>
    <row r="18" spans="1:48" ht="20.100000000000001" customHeight="1">
      <c r="A18" s="20"/>
      <c r="B18" s="91" t="s">
        <v>14</v>
      </c>
      <c r="C18" s="91"/>
      <c r="D18" s="92" t="s">
        <v>13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17"/>
      <c r="AF18" s="17"/>
      <c r="AG18" s="17"/>
      <c r="AH18" s="121"/>
      <c r="AI18" s="121"/>
      <c r="AJ18" s="121"/>
      <c r="AK18" s="121"/>
      <c r="AL18" s="121"/>
      <c r="AM18" s="121"/>
      <c r="AN18" s="121"/>
      <c r="AO18" s="121"/>
      <c r="AP18" s="20"/>
      <c r="AQ18" s="20"/>
      <c r="AR18" s="20"/>
      <c r="AS18" s="20"/>
      <c r="AT18" s="20"/>
      <c r="AU18" s="20"/>
      <c r="AV18" s="20"/>
    </row>
    <row r="19" spans="1:48" ht="18.75" customHeight="1">
      <c r="A19" s="20"/>
      <c r="B19" s="17"/>
      <c r="C19" s="17"/>
      <c r="D19" s="17"/>
      <c r="E19" s="17"/>
      <c r="F19" s="48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1"/>
      <c r="AJ19" s="21"/>
      <c r="AK19" s="21"/>
      <c r="AL19" s="21"/>
      <c r="AM19" s="21"/>
      <c r="AN19" s="21"/>
      <c r="AO19" s="21"/>
      <c r="AP19" s="20"/>
      <c r="AQ19" s="20"/>
      <c r="AR19" s="20"/>
      <c r="AS19" s="20"/>
      <c r="AT19" s="20"/>
      <c r="AU19" s="20"/>
      <c r="AV19" s="20"/>
    </row>
    <row r="20" spans="1:48" ht="18.75" customHeight="1">
      <c r="A20" s="20"/>
      <c r="B20" s="78" t="s">
        <v>12</v>
      </c>
      <c r="C20" s="78"/>
      <c r="D20" s="79" t="s">
        <v>13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49"/>
      <c r="P20" s="80" t="s">
        <v>12</v>
      </c>
      <c r="Q20" s="80"/>
      <c r="R20" s="80"/>
      <c r="S20" s="80"/>
      <c r="T20" s="81" t="s">
        <v>13</v>
      </c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20"/>
      <c r="AQ20" s="20"/>
      <c r="AR20" s="20"/>
      <c r="AS20" s="20"/>
      <c r="AT20" s="20"/>
      <c r="AU20" s="20"/>
      <c r="AV20" s="20"/>
    </row>
    <row r="21" spans="1:48" ht="18.75" customHeight="1">
      <c r="A21" s="20"/>
      <c r="B21" s="82" t="s">
        <v>11</v>
      </c>
      <c r="C21" s="82"/>
      <c r="D21" s="83" t="s">
        <v>13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50"/>
      <c r="P21" s="82" t="s">
        <v>10</v>
      </c>
      <c r="Q21" s="82"/>
      <c r="R21" s="82"/>
      <c r="S21" s="82"/>
      <c r="T21" s="83" t="s">
        <v>13</v>
      </c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20"/>
      <c r="AQ21" s="20"/>
      <c r="AR21" s="20"/>
      <c r="AS21" s="20"/>
      <c r="AT21" s="20"/>
      <c r="AU21" s="20"/>
      <c r="AV21" s="20"/>
    </row>
    <row r="22" spans="1:48" ht="20.100000000000001" customHeight="1">
      <c r="A22" s="20"/>
      <c r="B22" s="51" t="s">
        <v>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8"/>
      <c r="O22" s="38"/>
      <c r="P22" s="38"/>
      <c r="Q22" s="38"/>
      <c r="R22" s="38"/>
      <c r="S22" s="38"/>
      <c r="T22" s="52"/>
      <c r="U22" s="52"/>
      <c r="V22" s="52"/>
      <c r="W22" s="52"/>
      <c r="X22" s="52"/>
      <c r="Y22" s="52"/>
      <c r="Z22" s="52"/>
      <c r="AA22" s="53"/>
      <c r="AB22" s="53"/>
      <c r="AC22" s="54"/>
      <c r="AD22" s="54"/>
      <c r="AE22" s="54"/>
      <c r="AF22" s="54"/>
      <c r="AG22" s="54"/>
      <c r="AH22" s="54"/>
      <c r="AI22" s="54"/>
      <c r="AJ22" s="17"/>
      <c r="AK22" s="17"/>
      <c r="AL22" s="17"/>
      <c r="AM22" s="17"/>
      <c r="AN22" s="17"/>
      <c r="AO22" s="53"/>
      <c r="AP22" s="20"/>
      <c r="AQ22" s="20"/>
      <c r="AR22" s="20"/>
      <c r="AS22" s="20"/>
      <c r="AT22" s="20"/>
      <c r="AU22" s="20"/>
      <c r="AV22" s="20"/>
    </row>
    <row r="23" spans="1:48" s="6" customFormat="1" ht="19.5" customHeight="1">
      <c r="A23" s="55"/>
      <c r="B23" s="55"/>
      <c r="C23" s="11" t="s">
        <v>8</v>
      </c>
      <c r="D23" s="12"/>
      <c r="E23" s="7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5"/>
      <c r="AQ23" s="55"/>
      <c r="AR23" s="55"/>
      <c r="AS23" s="55"/>
      <c r="AT23" s="55"/>
      <c r="AU23" s="55"/>
      <c r="AV23" s="55"/>
    </row>
    <row r="24" spans="1:48" s="5" customFormat="1" ht="15" customHeight="1">
      <c r="A24" s="56"/>
      <c r="B24" s="99" t="s">
        <v>7</v>
      </c>
      <c r="C24" s="100" t="s">
        <v>36</v>
      </c>
      <c r="D24" s="100" t="s">
        <v>6</v>
      </c>
      <c r="E24" s="102" t="s">
        <v>35</v>
      </c>
      <c r="F24" s="104" t="s">
        <v>5</v>
      </c>
      <c r="G24" s="104" t="s">
        <v>39</v>
      </c>
      <c r="H24" s="104" t="s">
        <v>40</v>
      </c>
      <c r="I24" s="57"/>
      <c r="J24" s="15"/>
      <c r="K24" s="15"/>
      <c r="L24" s="15"/>
      <c r="M24" s="15"/>
      <c r="N24" s="15"/>
      <c r="O24" s="15"/>
      <c r="P24" s="15"/>
      <c r="Q24" s="15"/>
      <c r="R24" s="15"/>
      <c r="S24" s="16" t="s">
        <v>4</v>
      </c>
      <c r="T24" s="106" t="str">
        <f>=IF(AS6="月末",DATE(AS4,AS5,1),IF(AND(AS5=2,OR(AS6=29,AS6=30)),DATE(AS4,AS5-1,AS6+1),(EDATE(AB24,-1)+1)))</f>
        <v>2022年1月1日</v>
      </c>
      <c r="U24" s="106"/>
      <c r="V24" s="106"/>
      <c r="W24" s="106"/>
      <c r="X24" s="106"/>
      <c r="Y24" s="106"/>
      <c r="Z24" s="106"/>
      <c r="AA24" s="15" t="s">
        <v>3</v>
      </c>
      <c r="AB24" s="107" t="str">
        <f>=IF(AS6="月末",EOMONTH(DATE(AS4,AS5,1),0),IF(OR(AS6=29,AS6=30),IF(EOMONTH(DATE(AS4,AS5,1),0)&gt;=DATE(AS4,AS5,AS6),DATE(AS4,AS5,AS6),EOMONTH(DATE(AS4,AS5,1),0)),DATE(AS4,AS5,AS6)))</f>
        <v>2022年1月31日</v>
      </c>
      <c r="AC24" s="107"/>
      <c r="AD24" s="107"/>
      <c r="AE24" s="107"/>
      <c r="AF24" s="107"/>
      <c r="AG24" s="107"/>
      <c r="AH24" s="107"/>
      <c r="AI24" s="15"/>
      <c r="AJ24" s="15"/>
      <c r="AK24" s="15"/>
      <c r="AL24" s="15"/>
      <c r="AM24" s="15"/>
      <c r="AN24" s="15"/>
      <c r="AO24" s="58"/>
      <c r="AP24" s="96" t="s">
        <v>2</v>
      </c>
      <c r="AQ24" s="56"/>
      <c r="AR24" s="56"/>
      <c r="AS24" s="56"/>
      <c r="AT24" s="56"/>
      <c r="AU24" s="98" t="s">
        <v>44</v>
      </c>
      <c r="AV24" s="56"/>
    </row>
    <row r="25" spans="1:48" s="4" customFormat="1" ht="15" customHeight="1">
      <c r="A25" s="59"/>
      <c r="B25" s="99"/>
      <c r="C25" s="101"/>
      <c r="D25" s="101"/>
      <c r="E25" s="103"/>
      <c r="F25" s="104"/>
      <c r="G25" s="104"/>
      <c r="H25" s="105"/>
      <c r="I25" s="66" t="str">
        <f>=DAY(T24)</f>
        <v>1</v>
      </c>
      <c r="J25" s="67" t="str">
        <f>=DAY(T24+1)</f>
        <v>2</v>
      </c>
      <c r="K25" s="67" t="str">
        <f>=DAY(T24+2)</f>
        <v>3</v>
      </c>
      <c r="L25" s="67" t="str">
        <f>=DAY(T24+3)</f>
        <v>4</v>
      </c>
      <c r="M25" s="67" t="str">
        <f>=DAY(T24+4)</f>
        <v>5</v>
      </c>
      <c r="N25" s="67" t="str">
        <f>=DAY(T24+5)</f>
        <v>6</v>
      </c>
      <c r="O25" s="67" t="str">
        <f>=DAY(T24+6)</f>
        <v>7</v>
      </c>
      <c r="P25" s="67" t="str">
        <f>=DAY(T24+7)</f>
        <v>8</v>
      </c>
      <c r="Q25" s="67" t="str">
        <f>=DAY(T24+8)</f>
        <v>9</v>
      </c>
      <c r="R25" s="67" t="str">
        <f>=DAY(T24+9)</f>
        <v>10</v>
      </c>
      <c r="S25" s="67" t="str">
        <f>=DAY(T24+10)</f>
        <v>11</v>
      </c>
      <c r="T25" s="67" t="str">
        <f>=DAY(T24+11)</f>
        <v>12</v>
      </c>
      <c r="U25" s="67" t="str">
        <f>=DAY(T24+12)</f>
        <v>13</v>
      </c>
      <c r="V25" s="67" t="str">
        <f>=DAY(T24+13)</f>
        <v>14</v>
      </c>
      <c r="W25" s="67" t="str">
        <f>=DAY(T24+14)</f>
        <v>15</v>
      </c>
      <c r="X25" s="67" t="str">
        <f>=DAY(T24+15)</f>
        <v>16</v>
      </c>
      <c r="Y25" s="67" t="str">
        <f>=DAY(T24+16)</f>
        <v>17</v>
      </c>
      <c r="Z25" s="67" t="str">
        <f>=DAY(T24+17)</f>
        <v>18</v>
      </c>
      <c r="AA25" s="67" t="str">
        <f>=DAY(T24+18)</f>
        <v>19</v>
      </c>
      <c r="AB25" s="67" t="str">
        <f>=DAY(T24+19)</f>
        <v>20</v>
      </c>
      <c r="AC25" s="67" t="str">
        <f>=DAY(T24+20)</f>
        <v>21</v>
      </c>
      <c r="AD25" s="67" t="str">
        <f>=DAY(T24+21)</f>
        <v>22</v>
      </c>
      <c r="AE25" s="67" t="str">
        <f>=DAY(T24+22)</f>
        <v>23</v>
      </c>
      <c r="AF25" s="67" t="str">
        <f>=DAY(T24+23)</f>
        <v>24</v>
      </c>
      <c r="AG25" s="67" t="str">
        <f>=DAY(T24+24)</f>
        <v>25</v>
      </c>
      <c r="AH25" s="67" t="str">
        <f>=DAY(T24+25)</f>
        <v>26</v>
      </c>
      <c r="AI25" s="67" t="str">
        <f>=DAY(T24+26)</f>
        <v>27</v>
      </c>
      <c r="AJ25" s="67" t="str">
        <f>=DAY(T24+27)</f>
        <v>28</v>
      </c>
      <c r="AK25" s="66" t="str">
        <f>=IF(OR(DAY(AB24)=AJ25,AJ25=""),"",DAY(T24+28))</f>
        <v>29</v>
      </c>
      <c r="AL25" s="66" t="str">
        <f>=IF(OR(DAY(AB24)=AK25,AK25=""),"",DAY(T24+29))</f>
        <v>30</v>
      </c>
      <c r="AM25" s="66" t="str">
        <f>=IF(OR(DAY(AB24)=AL25,AL25=""),"",DAY(T24+30))</f>
        <v>31</v>
      </c>
      <c r="AN25" s="69" t="s">
        <v>38</v>
      </c>
      <c r="AO25" s="70" t="s">
        <v>1</v>
      </c>
      <c r="AP25" s="97"/>
      <c r="AQ25" s="59"/>
      <c r="AR25" s="59"/>
      <c r="AS25" s="59"/>
      <c r="AT25" s="59"/>
      <c r="AU25" s="98"/>
      <c r="AV25" s="59"/>
    </row>
    <row r="26" spans="1:48" ht="27.6" customHeight="1">
      <c r="A26" s="20"/>
      <c r="B26" s="23"/>
      <c r="C26" s="74"/>
      <c r="D26" s="63"/>
      <c r="E26" s="60"/>
      <c r="F26" s="23"/>
      <c r="G26" s="28"/>
      <c r="H26" s="28"/>
      <c r="I26" s="24"/>
      <c r="J26" s="25"/>
      <c r="K26" s="25"/>
      <c r="L26" s="26"/>
      <c r="M26" s="26"/>
      <c r="N26" s="26"/>
      <c r="O26" s="26"/>
      <c r="P26" s="26"/>
      <c r="Q26" s="25"/>
      <c r="R26" s="25"/>
      <c r="S26" s="26"/>
      <c r="T26" s="26"/>
      <c r="U26" s="26"/>
      <c r="V26" s="26"/>
      <c r="W26" s="26"/>
      <c r="X26" s="25"/>
      <c r="Y26" s="25"/>
      <c r="Z26" s="25"/>
      <c r="AA26" s="26"/>
      <c r="AB26" s="26"/>
      <c r="AC26" s="26"/>
      <c r="AD26" s="26"/>
      <c r="AE26" s="25"/>
      <c r="AF26" s="25"/>
      <c r="AG26" s="26"/>
      <c r="AH26" s="26"/>
      <c r="AI26" s="26"/>
      <c r="AJ26" s="26"/>
      <c r="AK26" s="25"/>
      <c r="AL26" s="26"/>
      <c r="AM26" s="27"/>
      <c r="AN26" s="62"/>
      <c r="AO26" s="65">
        <f t="shared" ref="AO26:AO35" si="0">SUM(I26:AN26)</f>
        <v>0</v>
      </c>
      <c r="AP26" s="61"/>
      <c r="AQ26" s="20"/>
      <c r="AR26" s="20"/>
      <c r="AS26" s="35"/>
      <c r="AT26" s="122"/>
      <c r="AU26" s="68"/>
      <c r="AV26" s="20"/>
    </row>
    <row r="27" spans="1:48" ht="27.6" customHeight="1">
      <c r="A27" s="20"/>
      <c r="B27" s="23"/>
      <c r="C27" s="74"/>
      <c r="D27" s="63"/>
      <c r="E27" s="60"/>
      <c r="F27" s="23"/>
      <c r="G27" s="28"/>
      <c r="H27" s="28"/>
      <c r="I27" s="24"/>
      <c r="J27" s="25"/>
      <c r="K27" s="25"/>
      <c r="L27" s="26"/>
      <c r="M27" s="26"/>
      <c r="N27" s="26"/>
      <c r="O27" s="26"/>
      <c r="P27" s="26"/>
      <c r="Q27" s="25"/>
      <c r="R27" s="25"/>
      <c r="S27" s="26"/>
      <c r="T27" s="26"/>
      <c r="U27" s="26"/>
      <c r="V27" s="26"/>
      <c r="W27" s="26"/>
      <c r="X27" s="25"/>
      <c r="Y27" s="25"/>
      <c r="Z27" s="25"/>
      <c r="AA27" s="26"/>
      <c r="AB27" s="26"/>
      <c r="AC27" s="26"/>
      <c r="AD27" s="26"/>
      <c r="AE27" s="25"/>
      <c r="AF27" s="25"/>
      <c r="AG27" s="26"/>
      <c r="AH27" s="26"/>
      <c r="AI27" s="26"/>
      <c r="AJ27" s="26"/>
      <c r="AK27" s="25"/>
      <c r="AL27" s="25"/>
      <c r="AM27" s="27"/>
      <c r="AN27" s="62"/>
      <c r="AO27" s="65">
        <f t="shared" si="0"/>
        <v>0</v>
      </c>
      <c r="AP27" s="61"/>
      <c r="AQ27" s="20"/>
      <c r="AR27" s="20"/>
      <c r="AS27" s="35"/>
      <c r="AT27" s="122"/>
      <c r="AU27" s="68"/>
      <c r="AV27" s="20"/>
    </row>
    <row r="28" spans="1:48" ht="27.6" customHeight="1">
      <c r="A28" s="20"/>
      <c r="B28" s="23"/>
      <c r="C28" s="75"/>
      <c r="D28" s="63"/>
      <c r="E28" s="60"/>
      <c r="F28" s="23"/>
      <c r="G28" s="28"/>
      <c r="H28" s="28"/>
      <c r="I28" s="24"/>
      <c r="J28" s="25"/>
      <c r="K28" s="25"/>
      <c r="L28" s="26"/>
      <c r="M28" s="26"/>
      <c r="N28" s="26"/>
      <c r="O28" s="26"/>
      <c r="P28" s="26"/>
      <c r="Q28" s="25"/>
      <c r="R28" s="25"/>
      <c r="S28" s="26"/>
      <c r="T28" s="26"/>
      <c r="U28" s="26"/>
      <c r="V28" s="26"/>
      <c r="W28" s="26"/>
      <c r="X28" s="25"/>
      <c r="Y28" s="25"/>
      <c r="Z28" s="25"/>
      <c r="AA28" s="26"/>
      <c r="AB28" s="26"/>
      <c r="AC28" s="26"/>
      <c r="AD28" s="26"/>
      <c r="AE28" s="25"/>
      <c r="AF28" s="25"/>
      <c r="AG28" s="26"/>
      <c r="AH28" s="26"/>
      <c r="AI28" s="26"/>
      <c r="AJ28" s="26"/>
      <c r="AK28" s="25"/>
      <c r="AL28" s="25"/>
      <c r="AM28" s="27"/>
      <c r="AN28" s="62"/>
      <c r="AO28" s="65">
        <f t="shared" si="0"/>
        <v>0</v>
      </c>
      <c r="AP28" s="61"/>
      <c r="AQ28" s="20"/>
      <c r="AR28" s="20"/>
      <c r="AS28" s="35"/>
      <c r="AT28" s="122"/>
      <c r="AU28" s="68"/>
      <c r="AV28" s="20"/>
    </row>
    <row r="29" spans="1:48" ht="27.6" customHeight="1">
      <c r="A29" s="20"/>
      <c r="B29" s="23"/>
      <c r="C29" s="75"/>
      <c r="D29" s="63"/>
      <c r="E29" s="60"/>
      <c r="F29" s="23"/>
      <c r="G29" s="28"/>
      <c r="H29" s="28"/>
      <c r="I29" s="24"/>
      <c r="J29" s="25"/>
      <c r="K29" s="25"/>
      <c r="L29" s="26"/>
      <c r="M29" s="26"/>
      <c r="N29" s="26"/>
      <c r="O29" s="26"/>
      <c r="P29" s="26"/>
      <c r="Q29" s="25"/>
      <c r="R29" s="25"/>
      <c r="S29" s="26"/>
      <c r="T29" s="26"/>
      <c r="U29" s="26"/>
      <c r="V29" s="26"/>
      <c r="W29" s="26"/>
      <c r="X29" s="25"/>
      <c r="Y29" s="25"/>
      <c r="Z29" s="25"/>
      <c r="AA29" s="26"/>
      <c r="AB29" s="26"/>
      <c r="AC29" s="26"/>
      <c r="AD29" s="26"/>
      <c r="AE29" s="25"/>
      <c r="AF29" s="25"/>
      <c r="AG29" s="26"/>
      <c r="AH29" s="26"/>
      <c r="AI29" s="26"/>
      <c r="AJ29" s="26"/>
      <c r="AK29" s="25"/>
      <c r="AL29" s="25"/>
      <c r="AM29" s="27"/>
      <c r="AN29" s="62"/>
      <c r="AO29" s="65">
        <f t="shared" si="0"/>
        <v>0</v>
      </c>
      <c r="AP29" s="61"/>
      <c r="AQ29" s="20"/>
      <c r="AR29" s="20"/>
      <c r="AS29" s="35"/>
      <c r="AT29" s="122"/>
      <c r="AU29" s="68"/>
      <c r="AV29" s="20"/>
    </row>
    <row r="30" spans="1:48" ht="27.6" customHeight="1">
      <c r="A30" s="20"/>
      <c r="B30" s="23"/>
      <c r="C30" s="75"/>
      <c r="D30" s="63"/>
      <c r="E30" s="60"/>
      <c r="F30" s="23"/>
      <c r="G30" s="28"/>
      <c r="H30" s="28"/>
      <c r="I30" s="24"/>
      <c r="J30" s="25"/>
      <c r="K30" s="25"/>
      <c r="L30" s="26"/>
      <c r="M30" s="26"/>
      <c r="N30" s="26"/>
      <c r="O30" s="26"/>
      <c r="P30" s="26"/>
      <c r="Q30" s="25"/>
      <c r="R30" s="25"/>
      <c r="S30" s="26"/>
      <c r="T30" s="26"/>
      <c r="U30" s="26"/>
      <c r="V30" s="26"/>
      <c r="W30" s="26"/>
      <c r="X30" s="25"/>
      <c r="Y30" s="25"/>
      <c r="Z30" s="25"/>
      <c r="AA30" s="26"/>
      <c r="AB30" s="26"/>
      <c r="AC30" s="26"/>
      <c r="AD30" s="26"/>
      <c r="AE30" s="25"/>
      <c r="AF30" s="25"/>
      <c r="AG30" s="26"/>
      <c r="AH30" s="26"/>
      <c r="AI30" s="26"/>
      <c r="AJ30" s="26"/>
      <c r="AK30" s="25"/>
      <c r="AL30" s="25"/>
      <c r="AM30" s="27"/>
      <c r="AN30" s="62"/>
      <c r="AO30" s="65">
        <f t="shared" si="0"/>
        <v>0</v>
      </c>
      <c r="AP30" s="61"/>
      <c r="AQ30" s="20"/>
      <c r="AR30" s="20"/>
      <c r="AS30" s="35"/>
      <c r="AT30" s="122"/>
      <c r="AU30" s="68"/>
      <c r="AV30" s="20"/>
    </row>
    <row r="31" spans="1:48" ht="27.6" customHeight="1">
      <c r="A31" s="20"/>
      <c r="B31" s="23"/>
      <c r="C31" s="75"/>
      <c r="D31" s="63"/>
      <c r="E31" s="60"/>
      <c r="F31" s="23"/>
      <c r="G31" s="28"/>
      <c r="H31" s="28"/>
      <c r="I31" s="24"/>
      <c r="J31" s="25"/>
      <c r="K31" s="25"/>
      <c r="L31" s="26"/>
      <c r="M31" s="26"/>
      <c r="N31" s="26"/>
      <c r="O31" s="26"/>
      <c r="P31" s="26"/>
      <c r="Q31" s="25"/>
      <c r="R31" s="25"/>
      <c r="S31" s="26"/>
      <c r="T31" s="26"/>
      <c r="U31" s="26"/>
      <c r="V31" s="26"/>
      <c r="W31" s="26"/>
      <c r="X31" s="25"/>
      <c r="Y31" s="25"/>
      <c r="Z31" s="25"/>
      <c r="AA31" s="26"/>
      <c r="AB31" s="26"/>
      <c r="AC31" s="26"/>
      <c r="AD31" s="26"/>
      <c r="AE31" s="25"/>
      <c r="AF31" s="25"/>
      <c r="AG31" s="26"/>
      <c r="AH31" s="26"/>
      <c r="AI31" s="26"/>
      <c r="AJ31" s="26"/>
      <c r="AK31" s="25"/>
      <c r="AL31" s="26"/>
      <c r="AM31" s="27"/>
      <c r="AN31" s="62"/>
      <c r="AO31" s="65">
        <f t="shared" si="0"/>
        <v>0</v>
      </c>
      <c r="AP31" s="61"/>
      <c r="AQ31" s="20"/>
      <c r="AR31" s="20"/>
      <c r="AS31" s="35"/>
      <c r="AT31" s="122"/>
      <c r="AU31" s="68"/>
      <c r="AV31" s="20"/>
    </row>
    <row r="32" spans="1:48" ht="27.6" customHeight="1">
      <c r="A32" s="20"/>
      <c r="B32" s="23"/>
      <c r="C32" s="75"/>
      <c r="D32" s="63"/>
      <c r="E32" s="60"/>
      <c r="F32" s="23"/>
      <c r="G32" s="28"/>
      <c r="H32" s="28"/>
      <c r="I32" s="24"/>
      <c r="J32" s="25"/>
      <c r="K32" s="25"/>
      <c r="L32" s="26"/>
      <c r="M32" s="26"/>
      <c r="N32" s="26"/>
      <c r="O32" s="26"/>
      <c r="P32" s="26"/>
      <c r="Q32" s="25"/>
      <c r="R32" s="25"/>
      <c r="S32" s="26"/>
      <c r="T32" s="26"/>
      <c r="U32" s="26"/>
      <c r="V32" s="26"/>
      <c r="W32" s="26"/>
      <c r="X32" s="25"/>
      <c r="Y32" s="25"/>
      <c r="Z32" s="25"/>
      <c r="AA32" s="26"/>
      <c r="AB32" s="26"/>
      <c r="AC32" s="26"/>
      <c r="AD32" s="26"/>
      <c r="AE32" s="25"/>
      <c r="AF32" s="25"/>
      <c r="AG32" s="26"/>
      <c r="AH32" s="26"/>
      <c r="AI32" s="26"/>
      <c r="AJ32" s="26"/>
      <c r="AK32" s="25"/>
      <c r="AL32" s="25"/>
      <c r="AM32" s="27"/>
      <c r="AN32" s="62"/>
      <c r="AO32" s="65">
        <f t="shared" si="0"/>
        <v>0</v>
      </c>
      <c r="AP32" s="61"/>
      <c r="AQ32" s="20"/>
      <c r="AR32" s="20"/>
      <c r="AS32" s="35"/>
      <c r="AT32" s="122"/>
      <c r="AU32" s="68"/>
      <c r="AV32" s="20"/>
    </row>
    <row r="33" spans="1:48" ht="27.6" customHeight="1">
      <c r="A33" s="20"/>
      <c r="B33" s="23"/>
      <c r="C33" s="75"/>
      <c r="D33" s="63"/>
      <c r="E33" s="60"/>
      <c r="F33" s="23"/>
      <c r="G33" s="28"/>
      <c r="H33" s="28"/>
      <c r="I33" s="24"/>
      <c r="J33" s="25"/>
      <c r="K33" s="25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5"/>
      <c r="Y33" s="25"/>
      <c r="Z33" s="25"/>
      <c r="AA33" s="26"/>
      <c r="AB33" s="26"/>
      <c r="AC33" s="26"/>
      <c r="AD33" s="26"/>
      <c r="AE33" s="25"/>
      <c r="AF33" s="25"/>
      <c r="AG33" s="26"/>
      <c r="AH33" s="26"/>
      <c r="AI33" s="26"/>
      <c r="AJ33" s="26"/>
      <c r="AK33" s="25"/>
      <c r="AL33" s="25"/>
      <c r="AM33" s="27"/>
      <c r="AN33" s="62"/>
      <c r="AO33" s="65">
        <f t="shared" si="0"/>
        <v>0</v>
      </c>
      <c r="AP33" s="61"/>
      <c r="AQ33" s="20"/>
      <c r="AR33" s="20"/>
      <c r="AS33" s="35"/>
      <c r="AT33" s="122"/>
      <c r="AU33" s="68"/>
      <c r="AV33" s="20"/>
    </row>
    <row r="34" spans="1:48" ht="27.6" customHeight="1">
      <c r="A34" s="20"/>
      <c r="B34" s="23"/>
      <c r="C34" s="75"/>
      <c r="D34" s="63"/>
      <c r="E34" s="60"/>
      <c r="F34" s="23"/>
      <c r="G34" s="28"/>
      <c r="H34" s="28"/>
      <c r="I34" s="24"/>
      <c r="J34" s="25"/>
      <c r="K34" s="25"/>
      <c r="L34" s="26"/>
      <c r="M34" s="26"/>
      <c r="N34" s="26"/>
      <c r="O34" s="26"/>
      <c r="P34" s="26"/>
      <c r="Q34" s="25"/>
      <c r="R34" s="25"/>
      <c r="S34" s="26"/>
      <c r="T34" s="26"/>
      <c r="U34" s="26"/>
      <c r="V34" s="26"/>
      <c r="W34" s="26"/>
      <c r="X34" s="25"/>
      <c r="Y34" s="25"/>
      <c r="Z34" s="25"/>
      <c r="AA34" s="26"/>
      <c r="AB34" s="26"/>
      <c r="AC34" s="26"/>
      <c r="AD34" s="26"/>
      <c r="AE34" s="25"/>
      <c r="AF34" s="25"/>
      <c r="AG34" s="26"/>
      <c r="AH34" s="26"/>
      <c r="AI34" s="26"/>
      <c r="AJ34" s="26"/>
      <c r="AK34" s="25"/>
      <c r="AL34" s="25"/>
      <c r="AM34" s="27"/>
      <c r="AN34" s="62"/>
      <c r="AO34" s="65">
        <f t="shared" si="0"/>
        <v>0</v>
      </c>
      <c r="AP34" s="61"/>
      <c r="AQ34" s="20"/>
      <c r="AR34" s="20"/>
      <c r="AS34" s="35"/>
      <c r="AT34" s="122"/>
      <c r="AU34" s="68"/>
      <c r="AV34" s="20"/>
    </row>
    <row r="35" spans="1:48" ht="27.6" customHeight="1">
      <c r="A35" s="20"/>
      <c r="B35" s="23"/>
      <c r="C35" s="74"/>
      <c r="D35" s="63"/>
      <c r="E35" s="60"/>
      <c r="F35" s="23"/>
      <c r="G35" s="28"/>
      <c r="H35" s="28"/>
      <c r="I35" s="24"/>
      <c r="J35" s="25"/>
      <c r="K35" s="25"/>
      <c r="L35" s="26"/>
      <c r="M35" s="26"/>
      <c r="N35" s="26"/>
      <c r="O35" s="26"/>
      <c r="P35" s="26"/>
      <c r="Q35" s="25"/>
      <c r="R35" s="25"/>
      <c r="S35" s="26"/>
      <c r="T35" s="26"/>
      <c r="U35" s="26"/>
      <c r="V35" s="26"/>
      <c r="W35" s="26"/>
      <c r="X35" s="25"/>
      <c r="Y35" s="25"/>
      <c r="Z35" s="25"/>
      <c r="AA35" s="26"/>
      <c r="AB35" s="26"/>
      <c r="AC35" s="26"/>
      <c r="AD35" s="26"/>
      <c r="AE35" s="25"/>
      <c r="AF35" s="25"/>
      <c r="AG35" s="26"/>
      <c r="AH35" s="26"/>
      <c r="AI35" s="26"/>
      <c r="AJ35" s="26"/>
      <c r="AK35" s="25"/>
      <c r="AL35" s="26"/>
      <c r="AM35" s="27"/>
      <c r="AN35" s="62"/>
      <c r="AO35" s="65">
        <f t="shared" si="0"/>
        <v>0</v>
      </c>
      <c r="AP35" s="61"/>
      <c r="AQ35" s="20"/>
      <c r="AR35" s="20"/>
      <c r="AS35" s="35"/>
      <c r="AT35" s="122"/>
      <c r="AU35" s="68"/>
      <c r="AV35" s="20"/>
    </row>
    <row r="36" spans="2:2">
      <c r="B36" s="3" t="s">
        <v>0</v>
      </c>
    </row>
    <row r="37" spans="1:48" ht="15" customHeight="1">
      <c r="A37" s="20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20"/>
      <c r="AR37" s="20"/>
      <c r="AS37" s="20"/>
      <c r="AT37" s="20"/>
      <c r="AU37" s="20"/>
      <c r="AV37" s="20"/>
    </row>
    <row r="38" spans="1:48">
      <c r="A38" s="20"/>
      <c r="B38" s="29" t="s">
        <v>42</v>
      </c>
      <c r="C38" s="29"/>
      <c r="D38" s="29"/>
      <c r="E38" s="29"/>
      <c r="F38" s="30"/>
      <c r="G38" s="31"/>
      <c r="H38" s="31"/>
      <c r="I38" s="31"/>
      <c r="J38" s="3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31"/>
      <c r="AJ38" s="31"/>
      <c r="AK38" s="31"/>
      <c r="AL38" s="31"/>
      <c r="AM38" s="31"/>
      <c r="AN38" s="31"/>
      <c r="AO38" s="31"/>
      <c r="AP38" s="32"/>
      <c r="AQ38" s="20"/>
      <c r="AR38" s="20"/>
      <c r="AS38" s="20"/>
      <c r="AT38" s="20"/>
      <c r="AU38" s="20"/>
      <c r="AV38" s="20"/>
    </row>
    <row r="39" spans="1:48" ht="27.95" customHeight="1">
      <c r="A39" s="20"/>
      <c r="B39" s="85" t="s">
        <v>43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20"/>
      <c r="AQ39" s="20"/>
      <c r="AR39" s="20"/>
      <c r="AS39" s="20"/>
      <c r="AT39" s="20"/>
      <c r="AU39" s="20"/>
      <c r="AV39" s="20"/>
    </row>
    <row r="40" spans="1:46" ht="27.95" customHeight="1">
      <c r="A40" s="20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20"/>
      <c r="AQ40" s="20"/>
      <c r="AR40" s="20"/>
      <c r="AS40" s="20"/>
      <c r="AT40" s="20"/>
    </row>
    <row r="41" spans="1:46" ht="20.100000000000001" customHeight="1">
      <c r="A41" s="20"/>
      <c r="B41" s="17" t="s">
        <v>34</v>
      </c>
      <c r="C41" s="17"/>
      <c r="D41" s="17"/>
      <c r="E41" s="86" t="str">
        <f>=E5</f>
        <v/>
      </c>
      <c r="F41" s="86"/>
      <c r="G41" s="86"/>
      <c r="H41" s="86"/>
      <c r="I41" s="86"/>
      <c r="J41" s="86"/>
      <c r="K41" s="86"/>
      <c r="L41" s="86"/>
      <c r="M41" s="86"/>
      <c r="N41" s="86"/>
      <c r="O41" s="17"/>
      <c r="P41" s="17"/>
      <c r="Q41" s="17"/>
      <c r="R41" s="17"/>
      <c r="S41" s="17"/>
      <c r="T41" s="17"/>
      <c r="U41" s="17"/>
      <c r="V41" s="17"/>
      <c r="W41" s="34"/>
      <c r="X41" s="34"/>
      <c r="Y41" s="34"/>
      <c r="Z41" s="34"/>
      <c r="AA41" s="34"/>
      <c r="AB41" s="34"/>
      <c r="AC41" s="34"/>
      <c r="AD41" s="34"/>
      <c r="AE41" s="87" t="s">
        <v>33</v>
      </c>
      <c r="AF41" s="87"/>
      <c r="AG41" s="87"/>
      <c r="AH41" s="109" t="str">
        <f>=AH5</f>
        <v/>
      </c>
      <c r="AI41" s="109"/>
      <c r="AJ41" s="109"/>
      <c r="AK41" s="109"/>
      <c r="AL41" s="109"/>
      <c r="AM41" s="109"/>
      <c r="AN41" s="109"/>
      <c r="AO41" s="109"/>
      <c r="AP41" s="20"/>
      <c r="AQ41" s="20"/>
      <c r="AR41" s="20"/>
      <c r="AS41" s="20"/>
      <c r="AT41" s="20"/>
    </row>
    <row r="42" spans="1:46" ht="20.100000000000001" customHeight="1">
      <c r="A42" s="20"/>
      <c r="B42" s="94" t="str">
        <f>=B6</f>
        <v/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36" t="s">
        <v>31</v>
      </c>
      <c r="P42" s="37"/>
      <c r="Q42" s="8">
        <f>=Q6</f>
      </c>
      <c r="R42" s="37"/>
      <c r="S42" s="17"/>
      <c r="T42" s="37"/>
      <c r="U42" s="37"/>
      <c r="V42" s="17"/>
      <c r="W42" s="38"/>
      <c r="X42" s="39"/>
      <c r="Y42" s="39"/>
      <c r="Z42" s="39"/>
      <c r="AA42" s="39"/>
      <c r="AB42" s="17"/>
      <c r="AC42" s="17"/>
      <c r="AD42" s="40" t="s">
        <v>13</v>
      </c>
      <c r="AE42" s="76" t="s">
        <v>30</v>
      </c>
      <c r="AF42" s="76"/>
      <c r="AG42" s="76"/>
      <c r="AH42" s="77" t="str">
        <f>=AH6</f>
        <v/>
      </c>
      <c r="AI42" s="77"/>
      <c r="AJ42" s="72" t="s">
        <v>29</v>
      </c>
      <c r="AK42" s="77" t="str">
        <f>=AK6</f>
        <v/>
      </c>
      <c r="AL42" s="77"/>
      <c r="AM42" s="72" t="s">
        <v>28</v>
      </c>
      <c r="AN42" s="64" t="str">
        <f>=AN6</f>
        <v/>
      </c>
      <c r="AO42" s="42" t="s">
        <v>27</v>
      </c>
      <c r="AP42" s="72"/>
      <c r="AQ42" s="20"/>
      <c r="AR42" s="20"/>
      <c r="AS42" s="20"/>
      <c r="AT42" s="20"/>
    </row>
    <row r="43" spans="1:48" ht="24.95" customHeight="1">
      <c r="A43" s="20"/>
      <c r="B43" s="43"/>
      <c r="C43" s="44"/>
      <c r="D43" s="45"/>
      <c r="E43" s="45"/>
      <c r="F43" s="44"/>
      <c r="G43" s="44"/>
      <c r="H43" s="44"/>
      <c r="I43" s="44"/>
      <c r="J43" s="44"/>
      <c r="K43" s="44"/>
      <c r="L43" s="44"/>
      <c r="M43" s="44"/>
      <c r="N43" s="44"/>
      <c r="O43" s="46"/>
      <c r="P43" s="46"/>
      <c r="Q43" s="46"/>
      <c r="R43" s="17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17"/>
      <c r="AG43" s="17"/>
      <c r="AH43" s="17"/>
      <c r="AI43" s="17"/>
      <c r="AJ43" s="18"/>
      <c r="AK43" s="19"/>
      <c r="AL43" s="19"/>
      <c r="AM43" s="19"/>
      <c r="AN43" s="19"/>
      <c r="AO43" s="19"/>
      <c r="AP43" s="20"/>
      <c r="AQ43" s="20"/>
      <c r="AR43" s="20"/>
      <c r="AS43" s="20"/>
      <c r="AT43" s="20"/>
      <c r="AU43" s="20"/>
      <c r="AV43" s="20"/>
    </row>
    <row r="44" spans="1:48" ht="24.95" customHeight="1">
      <c r="A44" s="20"/>
      <c r="B44" s="95" t="s">
        <v>25</v>
      </c>
      <c r="C44" s="95"/>
      <c r="D44" s="83" t="str">
        <f>=D8</f>
        <v/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17"/>
      <c r="AF44" s="17"/>
      <c r="AG44" s="17"/>
      <c r="AH44" s="17"/>
      <c r="AI44" s="17"/>
      <c r="AJ44" s="18"/>
      <c r="AK44" s="19"/>
      <c r="AL44" s="19"/>
      <c r="AM44" s="19"/>
      <c r="AN44" s="19"/>
      <c r="AO44" s="19"/>
      <c r="AP44" s="20"/>
      <c r="AQ44" s="20"/>
      <c r="AR44" s="20"/>
      <c r="AS44" s="20"/>
      <c r="AT44" s="20"/>
      <c r="AU44" s="20"/>
      <c r="AV44" s="20"/>
    </row>
    <row r="45" spans="1:42" ht="18.95" customHeight="1">
      <c r="A45" s="20"/>
      <c r="B45" s="91" t="s">
        <v>24</v>
      </c>
      <c r="C45" s="91"/>
      <c r="D45" s="92" t="str">
        <f>=D9</f>
        <v>〒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17"/>
      <c r="AF45" s="17"/>
      <c r="AG45" s="17"/>
      <c r="AH45" s="20"/>
      <c r="AI45" s="20"/>
      <c r="AJ45" s="20"/>
      <c r="AK45" s="20"/>
      <c r="AL45" s="20"/>
      <c r="AM45" s="20"/>
      <c r="AN45" s="20"/>
      <c r="AO45" s="1"/>
      <c r="AP45" s="1"/>
    </row>
    <row r="46" spans="1:42" ht="18.95" customHeight="1">
      <c r="A46" s="20"/>
      <c r="B46" s="91" t="s">
        <v>23</v>
      </c>
      <c r="C46" s="91"/>
      <c r="D46" s="108" t="str">
        <f>=D10</f>
        <v/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7"/>
      <c r="AF46" s="17"/>
      <c r="AG46" s="17"/>
      <c r="AH46" s="20"/>
      <c r="AI46" s="20"/>
      <c r="AJ46" s="20"/>
      <c r="AK46" s="20"/>
      <c r="AL46" s="20"/>
      <c r="AM46" s="20"/>
      <c r="AN46" s="20"/>
      <c r="AO46" s="1"/>
      <c r="AP46" s="1"/>
    </row>
    <row r="47" spans="1:42" ht="24" customHeight="1">
      <c r="A47" s="20"/>
      <c r="B47" s="93" t="s">
        <v>22</v>
      </c>
      <c r="C47" s="93"/>
      <c r="D47" s="92" t="str">
        <f>=D11</f>
        <v/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10"/>
      <c r="P47" s="10"/>
      <c r="Q47" s="8">
        <f>=Q11</f>
      </c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17"/>
      <c r="AF47" s="17"/>
      <c r="AG47" s="17"/>
      <c r="AH47" s="20"/>
      <c r="AI47" s="20"/>
      <c r="AJ47" s="20"/>
      <c r="AK47" s="20"/>
      <c r="AL47" s="20"/>
      <c r="AM47" s="20"/>
      <c r="AN47" s="20"/>
      <c r="AO47" s="1"/>
      <c r="AP47" s="1"/>
    </row>
    <row r="48" spans="1:42" ht="12" customHeight="1">
      <c r="A48" s="20"/>
      <c r="B48" s="88" t="s">
        <v>16</v>
      </c>
      <c r="C48" s="88"/>
      <c r="D48" s="110" t="str">
        <f>=D12</f>
        <v/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20"/>
      <c r="AI48" s="20"/>
      <c r="AJ48" s="20"/>
      <c r="AK48" s="20"/>
      <c r="AL48" s="20"/>
      <c r="AM48" s="20"/>
      <c r="AN48" s="20"/>
      <c r="AO48" s="1"/>
      <c r="AP48" s="1"/>
    </row>
    <row r="49" spans="1:42" ht="12" customHeight="1">
      <c r="A49" s="20"/>
      <c r="B49" s="90" t="s">
        <v>20</v>
      </c>
      <c r="C49" s="9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17"/>
      <c r="AF49" s="17"/>
      <c r="AG49" s="17"/>
      <c r="AH49" s="20"/>
      <c r="AI49" s="20"/>
      <c r="AJ49" s="20"/>
      <c r="AK49" s="20"/>
      <c r="AL49" s="20"/>
      <c r="AM49" s="20"/>
      <c r="AN49" s="20"/>
      <c r="AO49" s="1"/>
      <c r="AP49" s="1"/>
    </row>
    <row r="50" spans="1:42" ht="24.95" customHeight="1">
      <c r="A50" s="20"/>
      <c r="B50" s="93" t="s">
        <v>19</v>
      </c>
      <c r="C50" s="93"/>
      <c r="D50" s="92" t="str">
        <f>=D14</f>
        <v/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17"/>
      <c r="AF50" s="17"/>
      <c r="AG50" s="17"/>
      <c r="AH50" s="20"/>
      <c r="AI50" s="20"/>
      <c r="AJ50" s="20"/>
      <c r="AK50" s="20"/>
      <c r="AL50" s="20"/>
      <c r="AM50" s="20"/>
      <c r="AN50" s="20"/>
      <c r="AO50" s="1"/>
      <c r="AP50" s="1"/>
    </row>
    <row r="51" spans="1:42" ht="20.100000000000001" customHeight="1">
      <c r="A51" s="20"/>
      <c r="B51" s="91" t="s">
        <v>18</v>
      </c>
      <c r="C51" s="91"/>
      <c r="D51" s="92" t="str">
        <f>=D15</f>
        <v/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17"/>
      <c r="AF51" s="17"/>
      <c r="AG51" s="17"/>
      <c r="AH51" s="20"/>
      <c r="AI51" s="20"/>
      <c r="AJ51" s="20"/>
      <c r="AK51" s="20"/>
      <c r="AL51" s="20"/>
      <c r="AM51" s="20"/>
      <c r="AN51" s="20"/>
      <c r="AO51" s="1"/>
      <c r="AP51" s="1"/>
    </row>
    <row r="52" spans="1:42" ht="12" customHeight="1">
      <c r="A52" s="20"/>
      <c r="B52" s="88" t="s">
        <v>16</v>
      </c>
      <c r="C52" s="88"/>
      <c r="D52" s="89" t="str">
        <f>=D16</f>
        <v/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17"/>
      <c r="AF52" s="17"/>
      <c r="AG52" s="17"/>
      <c r="AH52" s="20"/>
      <c r="AI52" s="20"/>
      <c r="AJ52" s="20"/>
      <c r="AK52" s="20"/>
      <c r="AL52" s="20"/>
      <c r="AM52" s="20"/>
      <c r="AN52" s="20"/>
      <c r="AO52" s="1"/>
      <c r="AP52" s="1"/>
    </row>
    <row r="53" spans="1:42" ht="12" customHeight="1">
      <c r="A53" s="20"/>
      <c r="B53" s="90" t="s">
        <v>15</v>
      </c>
      <c r="C53" s="90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17"/>
      <c r="AF53" s="17"/>
      <c r="AG53" s="17"/>
      <c r="AH53" s="20"/>
      <c r="AI53" s="20"/>
      <c r="AJ53" s="20"/>
      <c r="AK53" s="20"/>
      <c r="AL53" s="20"/>
      <c r="AM53" s="20"/>
      <c r="AN53" s="20"/>
      <c r="AO53" s="1"/>
      <c r="AP53" s="1"/>
    </row>
    <row r="54" spans="1:42" ht="20.100000000000001" customHeight="1">
      <c r="A54" s="20"/>
      <c r="B54" s="91" t="s">
        <v>14</v>
      </c>
      <c r="C54" s="91"/>
      <c r="D54" s="92" t="str">
        <f>=D18</f>
        <v/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17"/>
      <c r="AF54" s="17"/>
      <c r="AG54" s="17"/>
      <c r="AH54" s="20"/>
      <c r="AI54" s="20"/>
      <c r="AJ54" s="20"/>
      <c r="AK54" s="20"/>
      <c r="AL54" s="20"/>
      <c r="AM54" s="20"/>
      <c r="AN54" s="20"/>
      <c r="AO54" s="1"/>
      <c r="AP54" s="1"/>
    </row>
    <row r="55" spans="1:48" ht="18.75" customHeight="1">
      <c r="A55" s="20"/>
      <c r="B55" s="17"/>
      <c r="C55" s="17"/>
      <c r="D55" s="17"/>
      <c r="E55" s="17"/>
      <c r="F55" s="48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1"/>
      <c r="AJ55" s="21"/>
      <c r="AK55" s="21"/>
      <c r="AL55" s="21"/>
      <c r="AM55" s="21"/>
      <c r="AN55" s="21"/>
      <c r="AO55" s="21"/>
      <c r="AP55" s="20"/>
      <c r="AQ55" s="20"/>
      <c r="AR55" s="20"/>
      <c r="AS55" s="20"/>
      <c r="AT55" s="20"/>
      <c r="AU55" s="20"/>
      <c r="AV55" s="20"/>
    </row>
    <row r="56" spans="1:48" ht="18.75" customHeight="1">
      <c r="A56" s="20"/>
      <c r="B56" s="78" t="s">
        <v>12</v>
      </c>
      <c r="C56" s="78"/>
      <c r="D56" s="79" t="str">
        <f>=D20</f>
        <v/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49"/>
      <c r="P56" s="80" t="s">
        <v>12</v>
      </c>
      <c r="Q56" s="80"/>
      <c r="R56" s="80"/>
      <c r="S56" s="80"/>
      <c r="T56" s="81" t="str">
        <f>=T20</f>
        <v/>
      </c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20"/>
      <c r="AQ56" s="20"/>
      <c r="AR56" s="20"/>
      <c r="AS56" s="20"/>
      <c r="AT56" s="20"/>
      <c r="AU56" s="20"/>
      <c r="AV56" s="20"/>
    </row>
    <row r="57" spans="1:48" ht="18.75" customHeight="1">
      <c r="A57" s="20"/>
      <c r="B57" s="82" t="s">
        <v>11</v>
      </c>
      <c r="C57" s="82"/>
      <c r="D57" s="83" t="str">
        <f>=D21</f>
        <v/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50"/>
      <c r="P57" s="82" t="s">
        <v>10</v>
      </c>
      <c r="Q57" s="82"/>
      <c r="R57" s="82"/>
      <c r="S57" s="82"/>
      <c r="T57" s="83" t="str">
        <f>=T21</f>
        <v/>
      </c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20"/>
      <c r="AQ57" s="20"/>
      <c r="AR57" s="20"/>
      <c r="AS57" s="20"/>
      <c r="AT57" s="20"/>
      <c r="AU57" s="20"/>
      <c r="AV57" s="20"/>
    </row>
    <row r="58" spans="1:48" ht="20.100000000000001" customHeight="1">
      <c r="A58" s="20"/>
      <c r="B58" s="51" t="s">
        <v>9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38"/>
      <c r="O58" s="38"/>
      <c r="P58" s="38"/>
      <c r="Q58" s="38"/>
      <c r="R58" s="38"/>
      <c r="S58" s="38"/>
      <c r="T58" s="52"/>
      <c r="U58" s="52"/>
      <c r="V58" s="52"/>
      <c r="W58" s="52"/>
      <c r="X58" s="52"/>
      <c r="Y58" s="52"/>
      <c r="Z58" s="52"/>
      <c r="AA58" s="53"/>
      <c r="AB58" s="53"/>
      <c r="AC58" s="54"/>
      <c r="AD58" s="54"/>
      <c r="AE58" s="54"/>
      <c r="AF58" s="54"/>
      <c r="AG58" s="54"/>
      <c r="AH58" s="54"/>
      <c r="AI58" s="54"/>
      <c r="AJ58" s="17"/>
      <c r="AK58" s="17"/>
      <c r="AL58" s="17"/>
      <c r="AM58" s="17"/>
      <c r="AN58" s="17"/>
      <c r="AO58" s="53"/>
      <c r="AP58" s="20"/>
      <c r="AQ58" s="20"/>
      <c r="AR58" s="20"/>
      <c r="AS58" s="20"/>
      <c r="AT58" s="20"/>
      <c r="AU58" s="20"/>
      <c r="AV58" s="20"/>
    </row>
    <row r="59" spans="1:48" s="6" customFormat="1" ht="19.5" customHeight="1">
      <c r="A59" s="55"/>
      <c r="B59" s="55"/>
      <c r="C59" s="11" t="s">
        <v>8</v>
      </c>
      <c r="D59" s="12"/>
      <c r="E59" s="7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5"/>
      <c r="AQ59" s="55"/>
      <c r="AR59" s="55"/>
      <c r="AS59" s="55"/>
      <c r="AT59" s="55"/>
      <c r="AU59" s="55"/>
      <c r="AV59" s="55"/>
    </row>
    <row r="60" spans="1:48" s="5" customFormat="1" ht="15" customHeight="1">
      <c r="A60" s="56"/>
      <c r="B60" s="99" t="s">
        <v>7</v>
      </c>
      <c r="C60" s="100" t="s">
        <v>36</v>
      </c>
      <c r="D60" s="100" t="s">
        <v>6</v>
      </c>
      <c r="E60" s="102" t="s">
        <v>35</v>
      </c>
      <c r="F60" s="104" t="s">
        <v>5</v>
      </c>
      <c r="G60" s="104" t="s">
        <v>39</v>
      </c>
      <c r="H60" s="104" t="s">
        <v>40</v>
      </c>
      <c r="I60" s="57"/>
      <c r="J60" s="15"/>
      <c r="K60" s="15"/>
      <c r="L60" s="15"/>
      <c r="M60" s="15"/>
      <c r="N60" s="15"/>
      <c r="O60" s="15"/>
      <c r="P60" s="15"/>
      <c r="Q60" s="15"/>
      <c r="R60" s="15"/>
      <c r="S60" s="16" t="s">
        <v>4</v>
      </c>
      <c r="T60" s="106" t="str">
        <f>=T24</f>
        <v>2022年1月1日</v>
      </c>
      <c r="U60" s="106"/>
      <c r="V60" s="106"/>
      <c r="W60" s="106"/>
      <c r="X60" s="106"/>
      <c r="Y60" s="106"/>
      <c r="Z60" s="106"/>
      <c r="AA60" s="15" t="s">
        <v>3</v>
      </c>
      <c r="AB60" s="107" t="str">
        <f>=AB24</f>
        <v>2022年1月31日</v>
      </c>
      <c r="AC60" s="107"/>
      <c r="AD60" s="107"/>
      <c r="AE60" s="107"/>
      <c r="AF60" s="107"/>
      <c r="AG60" s="107"/>
      <c r="AH60" s="107"/>
      <c r="AI60" s="15"/>
      <c r="AJ60" s="15"/>
      <c r="AK60" s="15"/>
      <c r="AL60" s="15"/>
      <c r="AM60" s="15"/>
      <c r="AN60" s="15"/>
      <c r="AO60" s="58"/>
      <c r="AP60" s="96" t="s">
        <v>2</v>
      </c>
      <c r="AQ60" s="56"/>
      <c r="AR60" s="56"/>
      <c r="AS60" s="56"/>
      <c r="AT60" s="56"/>
      <c r="AU60" s="98" t="s">
        <v>44</v>
      </c>
      <c r="AV60" s="56"/>
    </row>
    <row r="61" spans="1:48" s="4" customFormat="1" ht="15" customHeight="1">
      <c r="A61" s="59"/>
      <c r="B61" s="99"/>
      <c r="C61" s="101"/>
      <c r="D61" s="101"/>
      <c r="E61" s="103"/>
      <c r="F61" s="104"/>
      <c r="G61" s="104"/>
      <c r="H61" s="105"/>
      <c r="I61" s="66" t="str">
        <f>=I25</f>
        <v>1</v>
      </c>
      <c r="J61" s="67" t="str">
        <f>=J25</f>
        <v>2</v>
      </c>
      <c r="K61" s="67" t="str">
        <f>=K25</f>
        <v>3</v>
      </c>
      <c r="L61" s="67" t="str">
        <f>=L25</f>
        <v>4</v>
      </c>
      <c r="M61" s="67" t="str">
        <f>=M25</f>
        <v>5</v>
      </c>
      <c r="N61" s="67" t="str">
        <f>=N25</f>
        <v>6</v>
      </c>
      <c r="O61" s="67" t="str">
        <f>=O25</f>
        <v>7</v>
      </c>
      <c r="P61" s="67" t="str">
        <f>=P25</f>
        <v>8</v>
      </c>
      <c r="Q61" s="67" t="str">
        <f>=Q25</f>
        <v>9</v>
      </c>
      <c r="R61" s="67" t="str">
        <f>=R25</f>
        <v>10</v>
      </c>
      <c r="S61" s="67" t="str">
        <f>=S25</f>
        <v>11</v>
      </c>
      <c r="T61" s="67" t="str">
        <f>=T25</f>
        <v>12</v>
      </c>
      <c r="U61" s="67" t="str">
        <f>=U25</f>
        <v>13</v>
      </c>
      <c r="V61" s="67" t="str">
        <f>=V25</f>
        <v>14</v>
      </c>
      <c r="W61" s="67" t="str">
        <f>=W25</f>
        <v>15</v>
      </c>
      <c r="X61" s="67" t="str">
        <f>=X25</f>
        <v>16</v>
      </c>
      <c r="Y61" s="67" t="str">
        <f>=Y25</f>
        <v>17</v>
      </c>
      <c r="Z61" s="67" t="str">
        <f>=Z25</f>
        <v>18</v>
      </c>
      <c r="AA61" s="67" t="str">
        <f>=AA25</f>
        <v>19</v>
      </c>
      <c r="AB61" s="67" t="str">
        <f>=AB25</f>
        <v>20</v>
      </c>
      <c r="AC61" s="67" t="str">
        <f>=AC25</f>
        <v>21</v>
      </c>
      <c r="AD61" s="67" t="str">
        <f>=AD25</f>
        <v>22</v>
      </c>
      <c r="AE61" s="67" t="str">
        <f>=AE25</f>
        <v>23</v>
      </c>
      <c r="AF61" s="67" t="str">
        <f>=AF25</f>
        <v>24</v>
      </c>
      <c r="AG61" s="67" t="str">
        <f>=AG25</f>
        <v>25</v>
      </c>
      <c r="AH61" s="67" t="str">
        <f>=AH25</f>
        <v>26</v>
      </c>
      <c r="AI61" s="67" t="str">
        <f>=AI25</f>
        <v>27</v>
      </c>
      <c r="AJ61" s="67" t="str">
        <f>=AJ25</f>
        <v>28</v>
      </c>
      <c r="AK61" s="66" t="str">
        <f>=AK25</f>
        <v>29</v>
      </c>
      <c r="AL61" s="66" t="str">
        <f>=AL25</f>
        <v>30</v>
      </c>
      <c r="AM61" s="66" t="str">
        <f>=AM25</f>
        <v>31</v>
      </c>
      <c r="AN61" s="69" t="s">
        <v>38</v>
      </c>
      <c r="AO61" s="70" t="s">
        <v>1</v>
      </c>
      <c r="AP61" s="97"/>
      <c r="AQ61" s="59"/>
      <c r="AR61" s="59"/>
      <c r="AS61" s="59"/>
      <c r="AT61" s="59"/>
      <c r="AU61" s="98"/>
      <c r="AV61" s="59"/>
    </row>
    <row r="62" spans="1:48" ht="27.6" customHeight="1">
      <c r="A62" s="20"/>
      <c r="B62" s="23"/>
      <c r="C62" s="74"/>
      <c r="D62" s="63"/>
      <c r="E62" s="60"/>
      <c r="F62" s="23"/>
      <c r="G62" s="28"/>
      <c r="H62" s="28"/>
      <c r="I62" s="24"/>
      <c r="J62" s="25"/>
      <c r="K62" s="25"/>
      <c r="L62" s="26"/>
      <c r="M62" s="26"/>
      <c r="N62" s="26"/>
      <c r="O62" s="26"/>
      <c r="P62" s="26"/>
      <c r="Q62" s="25"/>
      <c r="R62" s="25"/>
      <c r="S62" s="26"/>
      <c r="T62" s="26"/>
      <c r="U62" s="26"/>
      <c r="V62" s="26"/>
      <c r="W62" s="26"/>
      <c r="X62" s="25"/>
      <c r="Y62" s="25"/>
      <c r="Z62" s="25"/>
      <c r="AA62" s="26"/>
      <c r="AB62" s="26"/>
      <c r="AC62" s="26"/>
      <c r="AD62" s="26"/>
      <c r="AE62" s="25"/>
      <c r="AF62" s="25"/>
      <c r="AG62" s="26"/>
      <c r="AH62" s="26"/>
      <c r="AI62" s="26"/>
      <c r="AJ62" s="26"/>
      <c r="AK62" s="25"/>
      <c r="AL62" s="26"/>
      <c r="AM62" s="27"/>
      <c r="AN62" s="62"/>
      <c r="AO62" s="65">
        <f>=SUM(I62:AN62)</f>
      </c>
      <c r="AP62" s="61"/>
      <c r="AQ62" s="20"/>
      <c r="AR62" s="20"/>
      <c r="AS62" s="35"/>
      <c r="AT62" s="122"/>
      <c r="AU62" s="68"/>
      <c r="AV62" s="20"/>
    </row>
    <row r="63" spans="1:48" ht="27.6" customHeight="1">
      <c r="A63" s="20"/>
      <c r="B63" s="23"/>
      <c r="C63" s="74"/>
      <c r="D63" s="63"/>
      <c r="E63" s="60"/>
      <c r="F63" s="23"/>
      <c r="G63" s="28"/>
      <c r="H63" s="28"/>
      <c r="I63" s="24"/>
      <c r="J63" s="25"/>
      <c r="K63" s="25"/>
      <c r="L63" s="26"/>
      <c r="M63" s="26"/>
      <c r="N63" s="26"/>
      <c r="O63" s="26"/>
      <c r="P63" s="26"/>
      <c r="Q63" s="25"/>
      <c r="R63" s="25"/>
      <c r="S63" s="26"/>
      <c r="T63" s="26"/>
      <c r="U63" s="26"/>
      <c r="V63" s="26"/>
      <c r="W63" s="26"/>
      <c r="X63" s="25"/>
      <c r="Y63" s="25"/>
      <c r="Z63" s="25"/>
      <c r="AA63" s="26"/>
      <c r="AB63" s="26"/>
      <c r="AC63" s="26"/>
      <c r="AD63" s="26"/>
      <c r="AE63" s="25"/>
      <c r="AF63" s="25"/>
      <c r="AG63" s="26"/>
      <c r="AH63" s="26"/>
      <c r="AI63" s="26"/>
      <c r="AJ63" s="26"/>
      <c r="AK63" s="25"/>
      <c r="AL63" s="25"/>
      <c r="AM63" s="27"/>
      <c r="AN63" s="62"/>
      <c r="AO63" s="65">
        <f>=SUM(I63:AN63)</f>
      </c>
      <c r="AP63" s="61"/>
      <c r="AQ63" s="20"/>
      <c r="AR63" s="20"/>
      <c r="AS63" s="35"/>
      <c r="AT63" s="122"/>
      <c r="AU63" s="68"/>
      <c r="AV63" s="20"/>
    </row>
    <row r="64" spans="1:48" ht="27.6" customHeight="1">
      <c r="A64" s="20"/>
      <c r="B64" s="23"/>
      <c r="C64" s="75"/>
      <c r="D64" s="63"/>
      <c r="E64" s="60"/>
      <c r="F64" s="23"/>
      <c r="G64" s="28"/>
      <c r="H64" s="28"/>
      <c r="I64" s="24"/>
      <c r="J64" s="25"/>
      <c r="K64" s="25"/>
      <c r="L64" s="26"/>
      <c r="M64" s="26"/>
      <c r="N64" s="26"/>
      <c r="O64" s="26"/>
      <c r="P64" s="26"/>
      <c r="Q64" s="25"/>
      <c r="R64" s="25"/>
      <c r="S64" s="26"/>
      <c r="T64" s="26"/>
      <c r="U64" s="26"/>
      <c r="V64" s="26"/>
      <c r="W64" s="26"/>
      <c r="X64" s="25"/>
      <c r="Y64" s="25"/>
      <c r="Z64" s="25"/>
      <c r="AA64" s="26"/>
      <c r="AB64" s="26"/>
      <c r="AC64" s="26"/>
      <c r="AD64" s="26"/>
      <c r="AE64" s="25"/>
      <c r="AF64" s="25"/>
      <c r="AG64" s="26"/>
      <c r="AH64" s="26"/>
      <c r="AI64" s="26"/>
      <c r="AJ64" s="26"/>
      <c r="AK64" s="25"/>
      <c r="AL64" s="25"/>
      <c r="AM64" s="27"/>
      <c r="AN64" s="62"/>
      <c r="AO64" s="65">
        <f>=SUM(I64:AN64)</f>
      </c>
      <c r="AP64" s="61"/>
      <c r="AQ64" s="20"/>
      <c r="AR64" s="20"/>
      <c r="AS64" s="35"/>
      <c r="AT64" s="122"/>
      <c r="AU64" s="68"/>
      <c r="AV64" s="20"/>
    </row>
    <row r="65" spans="1:48" ht="27.6" customHeight="1">
      <c r="A65" s="20"/>
      <c r="B65" s="23"/>
      <c r="C65" s="75"/>
      <c r="D65" s="63"/>
      <c r="E65" s="60"/>
      <c r="F65" s="23"/>
      <c r="G65" s="28"/>
      <c r="H65" s="28"/>
      <c r="I65" s="24"/>
      <c r="J65" s="25"/>
      <c r="K65" s="25"/>
      <c r="L65" s="26"/>
      <c r="M65" s="26"/>
      <c r="N65" s="26"/>
      <c r="O65" s="26"/>
      <c r="P65" s="26"/>
      <c r="Q65" s="25"/>
      <c r="R65" s="25"/>
      <c r="S65" s="26"/>
      <c r="T65" s="26"/>
      <c r="U65" s="26"/>
      <c r="V65" s="26"/>
      <c r="W65" s="26"/>
      <c r="X65" s="25"/>
      <c r="Y65" s="25"/>
      <c r="Z65" s="25"/>
      <c r="AA65" s="26"/>
      <c r="AB65" s="26"/>
      <c r="AC65" s="26"/>
      <c r="AD65" s="26"/>
      <c r="AE65" s="25"/>
      <c r="AF65" s="25"/>
      <c r="AG65" s="26"/>
      <c r="AH65" s="26"/>
      <c r="AI65" s="26"/>
      <c r="AJ65" s="26"/>
      <c r="AK65" s="25"/>
      <c r="AL65" s="25"/>
      <c r="AM65" s="27"/>
      <c r="AN65" s="62"/>
      <c r="AO65" s="65">
        <f>=SUM(I65:AN65)</f>
      </c>
      <c r="AP65" s="61"/>
      <c r="AQ65" s="20"/>
      <c r="AR65" s="20"/>
      <c r="AS65" s="35"/>
      <c r="AT65" s="122"/>
      <c r="AU65" s="68"/>
      <c r="AV65" s="20"/>
    </row>
    <row r="66" spans="1:48" ht="27.6" customHeight="1">
      <c r="A66" s="20"/>
      <c r="B66" s="23"/>
      <c r="C66" s="75"/>
      <c r="D66" s="63"/>
      <c r="E66" s="60"/>
      <c r="F66" s="23"/>
      <c r="G66" s="28"/>
      <c r="H66" s="28"/>
      <c r="I66" s="24"/>
      <c r="J66" s="25"/>
      <c r="K66" s="25"/>
      <c r="L66" s="26"/>
      <c r="M66" s="26"/>
      <c r="N66" s="26"/>
      <c r="O66" s="26"/>
      <c r="P66" s="26"/>
      <c r="Q66" s="25"/>
      <c r="R66" s="25"/>
      <c r="S66" s="26"/>
      <c r="T66" s="26"/>
      <c r="U66" s="26"/>
      <c r="V66" s="26"/>
      <c r="W66" s="26"/>
      <c r="X66" s="25"/>
      <c r="Y66" s="25"/>
      <c r="Z66" s="25"/>
      <c r="AA66" s="26"/>
      <c r="AB66" s="26"/>
      <c r="AC66" s="26"/>
      <c r="AD66" s="26"/>
      <c r="AE66" s="25"/>
      <c r="AF66" s="25"/>
      <c r="AG66" s="26"/>
      <c r="AH66" s="26"/>
      <c r="AI66" s="26"/>
      <c r="AJ66" s="26"/>
      <c r="AK66" s="25"/>
      <c r="AL66" s="25"/>
      <c r="AM66" s="27"/>
      <c r="AN66" s="62"/>
      <c r="AO66" s="65">
        <f>=SUM(I66:AN66)</f>
      </c>
      <c r="AP66" s="61"/>
      <c r="AQ66" s="20"/>
      <c r="AR66" s="20"/>
      <c r="AS66" s="35"/>
      <c r="AT66" s="122"/>
      <c r="AU66" s="68"/>
      <c r="AV66" s="20"/>
    </row>
    <row r="67" spans="1:48" ht="27.6" customHeight="1">
      <c r="A67" s="20"/>
      <c r="B67" s="23"/>
      <c r="C67" s="75"/>
      <c r="D67" s="63"/>
      <c r="E67" s="60"/>
      <c r="F67" s="23"/>
      <c r="G67" s="28"/>
      <c r="H67" s="28"/>
      <c r="I67" s="24"/>
      <c r="J67" s="25"/>
      <c r="K67" s="25"/>
      <c r="L67" s="26"/>
      <c r="M67" s="26"/>
      <c r="N67" s="26"/>
      <c r="O67" s="26"/>
      <c r="P67" s="26"/>
      <c r="Q67" s="25"/>
      <c r="R67" s="25"/>
      <c r="S67" s="26"/>
      <c r="T67" s="26"/>
      <c r="U67" s="26"/>
      <c r="V67" s="26"/>
      <c r="W67" s="26"/>
      <c r="X67" s="25"/>
      <c r="Y67" s="25"/>
      <c r="Z67" s="25"/>
      <c r="AA67" s="26"/>
      <c r="AB67" s="26"/>
      <c r="AC67" s="26"/>
      <c r="AD67" s="26"/>
      <c r="AE67" s="25"/>
      <c r="AF67" s="25"/>
      <c r="AG67" s="26"/>
      <c r="AH67" s="26"/>
      <c r="AI67" s="26"/>
      <c r="AJ67" s="26"/>
      <c r="AK67" s="25"/>
      <c r="AL67" s="26"/>
      <c r="AM67" s="27"/>
      <c r="AN67" s="62"/>
      <c r="AO67" s="65">
        <f>=SUM(I67:AN67)</f>
      </c>
      <c r="AP67" s="61"/>
      <c r="AQ67" s="20"/>
      <c r="AR67" s="20"/>
      <c r="AS67" s="35"/>
      <c r="AT67" s="122"/>
      <c r="AU67" s="68"/>
      <c r="AV67" s="20"/>
    </row>
    <row r="68" spans="1:48" ht="27.6" customHeight="1">
      <c r="A68" s="20"/>
      <c r="B68" s="23"/>
      <c r="C68" s="75"/>
      <c r="D68" s="63"/>
      <c r="E68" s="60"/>
      <c r="F68" s="23"/>
      <c r="G68" s="28"/>
      <c r="H68" s="28"/>
      <c r="I68" s="24"/>
      <c r="J68" s="25"/>
      <c r="K68" s="25"/>
      <c r="L68" s="26"/>
      <c r="M68" s="26"/>
      <c r="N68" s="26"/>
      <c r="O68" s="26"/>
      <c r="P68" s="26"/>
      <c r="Q68" s="25"/>
      <c r="R68" s="25"/>
      <c r="S68" s="26"/>
      <c r="T68" s="26"/>
      <c r="U68" s="26"/>
      <c r="V68" s="26"/>
      <c r="W68" s="26"/>
      <c r="X68" s="25"/>
      <c r="Y68" s="25"/>
      <c r="Z68" s="25"/>
      <c r="AA68" s="26"/>
      <c r="AB68" s="26"/>
      <c r="AC68" s="26"/>
      <c r="AD68" s="26"/>
      <c r="AE68" s="25"/>
      <c r="AF68" s="25"/>
      <c r="AG68" s="26"/>
      <c r="AH68" s="26"/>
      <c r="AI68" s="26"/>
      <c r="AJ68" s="26"/>
      <c r="AK68" s="25"/>
      <c r="AL68" s="25"/>
      <c r="AM68" s="27"/>
      <c r="AN68" s="62"/>
      <c r="AO68" s="65">
        <f>=SUM(I68:AN68)</f>
      </c>
      <c r="AP68" s="61"/>
      <c r="AQ68" s="20"/>
      <c r="AR68" s="20"/>
      <c r="AS68" s="35"/>
      <c r="AT68" s="122"/>
      <c r="AU68" s="68"/>
      <c r="AV68" s="20"/>
    </row>
    <row r="69" spans="1:48" ht="27.6" customHeight="1">
      <c r="A69" s="20"/>
      <c r="B69" s="23"/>
      <c r="C69" s="75"/>
      <c r="D69" s="63"/>
      <c r="E69" s="60"/>
      <c r="F69" s="23"/>
      <c r="G69" s="28"/>
      <c r="H69" s="28"/>
      <c r="I69" s="24"/>
      <c r="J69" s="25"/>
      <c r="K69" s="25"/>
      <c r="L69" s="26"/>
      <c r="M69" s="26"/>
      <c r="N69" s="26"/>
      <c r="O69" s="26"/>
      <c r="P69" s="26"/>
      <c r="Q69" s="25"/>
      <c r="R69" s="25"/>
      <c r="S69" s="26"/>
      <c r="T69" s="26"/>
      <c r="U69" s="26"/>
      <c r="V69" s="26"/>
      <c r="W69" s="26"/>
      <c r="X69" s="25"/>
      <c r="Y69" s="25"/>
      <c r="Z69" s="25"/>
      <c r="AA69" s="26"/>
      <c r="AB69" s="26"/>
      <c r="AC69" s="26"/>
      <c r="AD69" s="26"/>
      <c r="AE69" s="25"/>
      <c r="AF69" s="25"/>
      <c r="AG69" s="26"/>
      <c r="AH69" s="26"/>
      <c r="AI69" s="26"/>
      <c r="AJ69" s="26"/>
      <c r="AK69" s="25"/>
      <c r="AL69" s="25"/>
      <c r="AM69" s="27"/>
      <c r="AN69" s="62"/>
      <c r="AO69" s="65">
        <f>=SUM(I69:AN69)</f>
      </c>
      <c r="AP69" s="61"/>
      <c r="AQ69" s="20"/>
      <c r="AR69" s="20"/>
      <c r="AS69" s="35"/>
      <c r="AT69" s="122"/>
      <c r="AU69" s="68"/>
      <c r="AV69" s="20"/>
    </row>
    <row r="70" spans="1:48" ht="27.6" customHeight="1">
      <c r="A70" s="20"/>
      <c r="B70" s="23"/>
      <c r="C70" s="75"/>
      <c r="D70" s="63"/>
      <c r="E70" s="60"/>
      <c r="F70" s="23"/>
      <c r="G70" s="28"/>
      <c r="H70" s="28"/>
      <c r="I70" s="24"/>
      <c r="J70" s="25"/>
      <c r="K70" s="25"/>
      <c r="L70" s="26"/>
      <c r="M70" s="26"/>
      <c r="N70" s="26"/>
      <c r="O70" s="26"/>
      <c r="P70" s="26"/>
      <c r="Q70" s="25"/>
      <c r="R70" s="25"/>
      <c r="S70" s="26"/>
      <c r="T70" s="26"/>
      <c r="U70" s="26"/>
      <c r="V70" s="26"/>
      <c r="W70" s="26"/>
      <c r="X70" s="25"/>
      <c r="Y70" s="25"/>
      <c r="Z70" s="25"/>
      <c r="AA70" s="26"/>
      <c r="AB70" s="26"/>
      <c r="AC70" s="26"/>
      <c r="AD70" s="26"/>
      <c r="AE70" s="25"/>
      <c r="AF70" s="25"/>
      <c r="AG70" s="26"/>
      <c r="AH70" s="26"/>
      <c r="AI70" s="26"/>
      <c r="AJ70" s="26"/>
      <c r="AK70" s="25"/>
      <c r="AL70" s="25"/>
      <c r="AM70" s="27"/>
      <c r="AN70" s="62"/>
      <c r="AO70" s="65">
        <f>=SUM(I70:AN70)</f>
      </c>
      <c r="AP70" s="61"/>
      <c r="AQ70" s="20"/>
      <c r="AR70" s="20"/>
      <c r="AS70" s="35"/>
      <c r="AT70" s="122"/>
      <c r="AU70" s="68"/>
      <c r="AV70" s="20"/>
    </row>
    <row r="71" spans="1:48" ht="27.6" customHeight="1">
      <c r="A71" s="20"/>
      <c r="B71" s="23"/>
      <c r="C71" s="74"/>
      <c r="D71" s="63"/>
      <c r="E71" s="60"/>
      <c r="F71" s="23"/>
      <c r="G71" s="28"/>
      <c r="H71" s="28"/>
      <c r="I71" s="24"/>
      <c r="J71" s="25"/>
      <c r="K71" s="25"/>
      <c r="L71" s="26"/>
      <c r="M71" s="26"/>
      <c r="N71" s="26"/>
      <c r="O71" s="26"/>
      <c r="P71" s="26"/>
      <c r="Q71" s="25"/>
      <c r="R71" s="25"/>
      <c r="S71" s="26"/>
      <c r="T71" s="26"/>
      <c r="U71" s="26"/>
      <c r="V71" s="26"/>
      <c r="W71" s="26"/>
      <c r="X71" s="25"/>
      <c r="Y71" s="25"/>
      <c r="Z71" s="25"/>
      <c r="AA71" s="26"/>
      <c r="AB71" s="26"/>
      <c r="AC71" s="26"/>
      <c r="AD71" s="26"/>
      <c r="AE71" s="25"/>
      <c r="AF71" s="25"/>
      <c r="AG71" s="26"/>
      <c r="AH71" s="26"/>
      <c r="AI71" s="26"/>
      <c r="AJ71" s="26"/>
      <c r="AK71" s="25"/>
      <c r="AL71" s="26"/>
      <c r="AM71" s="27"/>
      <c r="AN71" s="62"/>
      <c r="AO71" s="65">
        <f>=SUM(I71:AN71)</f>
      </c>
      <c r="AP71" s="61"/>
      <c r="AQ71" s="20"/>
      <c r="AR71" s="20"/>
      <c r="AS71" s="35"/>
      <c r="AT71" s="122"/>
      <c r="AU71" s="68"/>
      <c r="AV71" s="20"/>
    </row>
    <row r="72" spans="2:2">
      <c r="B72" s="3" t="s">
        <v>0</v>
      </c>
    </row>
    <row r="73" spans="1:48" ht="15" customHeight="1">
      <c r="A73" s="20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20"/>
      <c r="AR73" s="20"/>
      <c r="AS73" s="20"/>
      <c r="AT73" s="20"/>
      <c r="AU73" s="20"/>
      <c r="AV73" s="20"/>
    </row>
    <row r="74" spans="1:48">
      <c r="A74" s="20"/>
      <c r="B74" s="29" t="s">
        <v>42</v>
      </c>
      <c r="C74" s="29"/>
      <c r="D74" s="29"/>
      <c r="E74" s="29"/>
      <c r="F74" s="30"/>
      <c r="G74" s="31"/>
      <c r="H74" s="31"/>
      <c r="I74" s="31"/>
      <c r="J74" s="31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31"/>
      <c r="AJ74" s="31"/>
      <c r="AK74" s="31"/>
      <c r="AL74" s="31"/>
      <c r="AM74" s="31"/>
      <c r="AN74" s="31"/>
      <c r="AO74" s="31"/>
      <c r="AP74" s="32"/>
      <c r="AQ74" s="20"/>
      <c r="AR74" s="20"/>
      <c r="AS74" s="20"/>
      <c r="AT74" s="20"/>
      <c r="AU74" s="20"/>
      <c r="AV74" s="20"/>
    </row>
    <row r="75" spans="1:48" ht="27.95" customHeight="1">
      <c r="A75" s="20"/>
      <c r="B75" s="85" t="s">
        <v>43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20"/>
      <c r="AQ75" s="20"/>
      <c r="AR75" s="20"/>
      <c r="AS75" s="20"/>
      <c r="AT75" s="20"/>
      <c r="AU75" s="20"/>
      <c r="AV75" s="20"/>
    </row>
    <row r="76" spans="1:46" ht="27.95" customHeight="1">
      <c r="A76" s="20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20"/>
      <c r="AQ76" s="20"/>
      <c r="AR76" s="20"/>
      <c r="AS76" s="20"/>
      <c r="AT76" s="20"/>
    </row>
    <row r="77" spans="1:46" ht="20.100000000000001" customHeight="1">
      <c r="A77" s="20"/>
      <c r="B77" s="17" t="s">
        <v>34</v>
      </c>
      <c r="C77" s="17"/>
      <c r="D77" s="17"/>
      <c r="E77" s="86" t="str">
        <f>=E5</f>
        <v/>
      </c>
      <c r="F77" s="86"/>
      <c r="G77" s="86"/>
      <c r="H77" s="86"/>
      <c r="I77" s="86"/>
      <c r="J77" s="86"/>
      <c r="K77" s="86"/>
      <c r="L77" s="86"/>
      <c r="M77" s="86"/>
      <c r="N77" s="86"/>
      <c r="O77" s="17"/>
      <c r="P77" s="17"/>
      <c r="Q77" s="17"/>
      <c r="R77" s="17"/>
      <c r="S77" s="17"/>
      <c r="T77" s="17"/>
      <c r="U77" s="17"/>
      <c r="V77" s="17"/>
      <c r="W77" s="34"/>
      <c r="X77" s="34"/>
      <c r="Y77" s="34"/>
      <c r="Z77" s="34"/>
      <c r="AA77" s="34"/>
      <c r="AB77" s="34"/>
      <c r="AC77" s="34"/>
      <c r="AD77" s="34"/>
      <c r="AE77" s="87" t="s">
        <v>33</v>
      </c>
      <c r="AF77" s="87"/>
      <c r="AG77" s="87"/>
      <c r="AH77" s="109" t="str">
        <f>=AH5</f>
        <v/>
      </c>
      <c r="AI77" s="109"/>
      <c r="AJ77" s="109"/>
      <c r="AK77" s="109"/>
      <c r="AL77" s="109"/>
      <c r="AM77" s="109"/>
      <c r="AN77" s="109"/>
      <c r="AO77" s="109"/>
      <c r="AP77" s="20"/>
      <c r="AQ77" s="20"/>
      <c r="AR77" s="20"/>
      <c r="AS77" s="20"/>
      <c r="AT77" s="20"/>
    </row>
    <row r="78" spans="1:46" ht="20.100000000000001" customHeight="1">
      <c r="A78" s="20"/>
      <c r="B78" s="94" t="str">
        <f>=B6</f>
        <v/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36" t="s">
        <v>31</v>
      </c>
      <c r="P78" s="37"/>
      <c r="Q78" s="8">
        <f>=Q6</f>
      </c>
      <c r="R78" s="37"/>
      <c r="S78" s="17"/>
      <c r="T78" s="37"/>
      <c r="U78" s="37"/>
      <c r="V78" s="17"/>
      <c r="W78" s="38"/>
      <c r="X78" s="39"/>
      <c r="Y78" s="39"/>
      <c r="Z78" s="39"/>
      <c r="AA78" s="39"/>
      <c r="AB78" s="17"/>
      <c r="AC78" s="17"/>
      <c r="AD78" s="40" t="s">
        <v>13</v>
      </c>
      <c r="AE78" s="76" t="s">
        <v>30</v>
      </c>
      <c r="AF78" s="76"/>
      <c r="AG78" s="76"/>
      <c r="AH78" s="77" t="str">
        <f>=AH6</f>
        <v/>
      </c>
      <c r="AI78" s="77"/>
      <c r="AJ78" s="72" t="s">
        <v>29</v>
      </c>
      <c r="AK78" s="77" t="str">
        <f>=AK6</f>
        <v/>
      </c>
      <c r="AL78" s="77"/>
      <c r="AM78" s="72" t="s">
        <v>28</v>
      </c>
      <c r="AN78" s="64" t="str">
        <f>=AN6</f>
        <v/>
      </c>
      <c r="AO78" s="42" t="s">
        <v>27</v>
      </c>
      <c r="AP78" s="72"/>
      <c r="AQ78" s="20"/>
      <c r="AR78" s="20"/>
      <c r="AS78" s="20"/>
      <c r="AT78" s="20"/>
    </row>
    <row r="79" spans="1:48" ht="24.95" customHeight="1">
      <c r="A79" s="20"/>
      <c r="B79" s="43"/>
      <c r="C79" s="44"/>
      <c r="D79" s="45"/>
      <c r="E79" s="45"/>
      <c r="F79" s="44"/>
      <c r="G79" s="44"/>
      <c r="H79" s="44"/>
      <c r="I79" s="44"/>
      <c r="J79" s="44"/>
      <c r="K79" s="44"/>
      <c r="L79" s="44"/>
      <c r="M79" s="44"/>
      <c r="N79" s="44"/>
      <c r="O79" s="46"/>
      <c r="P79" s="46"/>
      <c r="Q79" s="46"/>
      <c r="R79" s="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17"/>
      <c r="AG79" s="17"/>
      <c r="AH79" s="17"/>
      <c r="AI79" s="17"/>
      <c r="AJ79" s="18"/>
      <c r="AK79" s="19"/>
      <c r="AL79" s="19"/>
      <c r="AM79" s="19"/>
      <c r="AN79" s="19"/>
      <c r="AO79" s="19"/>
      <c r="AP79" s="20"/>
      <c r="AQ79" s="20"/>
      <c r="AR79" s="20"/>
      <c r="AS79" s="20"/>
      <c r="AT79" s="20"/>
      <c r="AU79" s="20"/>
      <c r="AV79" s="20"/>
    </row>
    <row r="80" spans="1:48" ht="24.95" customHeight="1">
      <c r="A80" s="20"/>
      <c r="B80" s="95" t="s">
        <v>25</v>
      </c>
      <c r="C80" s="95"/>
      <c r="D80" s="83" t="str">
        <f>=D8</f>
        <v/>
      </c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17"/>
      <c r="AF80" s="17"/>
      <c r="AG80" s="17"/>
      <c r="AH80" s="17"/>
      <c r="AI80" s="17"/>
      <c r="AJ80" s="18"/>
      <c r="AK80" s="19"/>
      <c r="AL80" s="19"/>
      <c r="AM80" s="19"/>
      <c r="AN80" s="19"/>
      <c r="AO80" s="19"/>
      <c r="AP80" s="20"/>
      <c r="AQ80" s="20"/>
      <c r="AR80" s="20"/>
      <c r="AS80" s="20"/>
      <c r="AT80" s="20"/>
      <c r="AU80" s="20"/>
      <c r="AV80" s="20"/>
    </row>
    <row r="81" spans="1:42" ht="18.95" customHeight="1">
      <c r="A81" s="20"/>
      <c r="B81" s="91" t="s">
        <v>24</v>
      </c>
      <c r="C81" s="91"/>
      <c r="D81" s="92" t="str">
        <f>=D9</f>
        <v>〒</v>
      </c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17"/>
      <c r="AF81" s="17"/>
      <c r="AG81" s="17"/>
      <c r="AH81" s="20"/>
      <c r="AI81" s="20"/>
      <c r="AJ81" s="20"/>
      <c r="AK81" s="20"/>
      <c r="AL81" s="20"/>
      <c r="AM81" s="20"/>
      <c r="AN81" s="20"/>
      <c r="AO81" s="1"/>
      <c r="AP81" s="1"/>
    </row>
    <row r="82" spans="1:42" ht="18.95" customHeight="1">
      <c r="A82" s="20"/>
      <c r="B82" s="91" t="s">
        <v>23</v>
      </c>
      <c r="C82" s="91"/>
      <c r="D82" s="108" t="str">
        <f>=D10</f>
        <v/>
      </c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3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7"/>
      <c r="AF82" s="17"/>
      <c r="AG82" s="17"/>
      <c r="AH82" s="20"/>
      <c r="AI82" s="20"/>
      <c r="AJ82" s="20"/>
      <c r="AK82" s="20"/>
      <c r="AL82" s="20"/>
      <c r="AM82" s="20"/>
      <c r="AN82" s="20"/>
      <c r="AO82" s="1"/>
      <c r="AP82" s="1"/>
    </row>
    <row r="83" spans="1:42" ht="24" customHeight="1">
      <c r="A83" s="20"/>
      <c r="B83" s="93" t="s">
        <v>22</v>
      </c>
      <c r="C83" s="93"/>
      <c r="D83" s="92" t="str">
        <f>=D11</f>
        <v/>
      </c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10"/>
      <c r="P83" s="10"/>
      <c r="Q83" s="8">
        <f>=Q11</f>
      </c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17"/>
      <c r="AF83" s="17"/>
      <c r="AG83" s="17"/>
      <c r="AH83" s="20"/>
      <c r="AI83" s="20"/>
      <c r="AJ83" s="20"/>
      <c r="AK83" s="20"/>
      <c r="AL83" s="20"/>
      <c r="AM83" s="20"/>
      <c r="AN83" s="20"/>
      <c r="AO83" s="1"/>
      <c r="AP83" s="1"/>
    </row>
    <row r="84" spans="1:42" ht="12" customHeight="1">
      <c r="A84" s="20"/>
      <c r="B84" s="88" t="s">
        <v>16</v>
      </c>
      <c r="C84" s="88"/>
      <c r="D84" s="110" t="str">
        <f>=D12</f>
        <v/>
      </c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20"/>
      <c r="AI84" s="20"/>
      <c r="AJ84" s="20"/>
      <c r="AK84" s="20"/>
      <c r="AL84" s="20"/>
      <c r="AM84" s="20"/>
      <c r="AN84" s="20"/>
      <c r="AO84" s="1"/>
      <c r="AP84" s="1"/>
    </row>
    <row r="85" spans="1:42" ht="12" customHeight="1">
      <c r="A85" s="20"/>
      <c r="B85" s="90" t="s">
        <v>20</v>
      </c>
      <c r="C85" s="90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17"/>
      <c r="AF85" s="17"/>
      <c r="AG85" s="17"/>
      <c r="AH85" s="20"/>
      <c r="AI85" s="20"/>
      <c r="AJ85" s="20"/>
      <c r="AK85" s="20"/>
      <c r="AL85" s="20"/>
      <c r="AM85" s="20"/>
      <c r="AN85" s="20"/>
      <c r="AO85" s="1"/>
      <c r="AP85" s="1"/>
    </row>
    <row r="86" spans="1:42" ht="24.95" customHeight="1">
      <c r="A86" s="20"/>
      <c r="B86" s="93" t="s">
        <v>19</v>
      </c>
      <c r="C86" s="93"/>
      <c r="D86" s="92" t="str">
        <f>=D14</f>
        <v/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17"/>
      <c r="AF86" s="17"/>
      <c r="AG86" s="17"/>
      <c r="AH86" s="20"/>
      <c r="AI86" s="20"/>
      <c r="AJ86" s="20"/>
      <c r="AK86" s="20"/>
      <c r="AL86" s="20"/>
      <c r="AM86" s="20"/>
      <c r="AN86" s="20"/>
      <c r="AO86" s="1"/>
      <c r="AP86" s="1"/>
    </row>
    <row r="87" spans="1:42" ht="20.100000000000001" customHeight="1">
      <c r="A87" s="20"/>
      <c r="B87" s="91" t="s">
        <v>18</v>
      </c>
      <c r="C87" s="91"/>
      <c r="D87" s="92" t="str">
        <f>=D15</f>
        <v/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17"/>
      <c r="AF87" s="17"/>
      <c r="AG87" s="17"/>
      <c r="AH87" s="20"/>
      <c r="AI87" s="20"/>
      <c r="AJ87" s="20"/>
      <c r="AK87" s="20"/>
      <c r="AL87" s="20"/>
      <c r="AM87" s="20"/>
      <c r="AN87" s="20"/>
      <c r="AO87" s="1"/>
      <c r="AP87" s="1"/>
    </row>
    <row r="88" spans="1:42" ht="12" customHeight="1">
      <c r="A88" s="20"/>
      <c r="B88" s="88" t="s">
        <v>16</v>
      </c>
      <c r="C88" s="88"/>
      <c r="D88" s="89" t="str">
        <f>=D16</f>
        <v/>
      </c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17"/>
      <c r="AF88" s="17"/>
      <c r="AG88" s="17"/>
      <c r="AH88" s="20"/>
      <c r="AI88" s="20"/>
      <c r="AJ88" s="20"/>
      <c r="AK88" s="20"/>
      <c r="AL88" s="20"/>
      <c r="AM88" s="20"/>
      <c r="AN88" s="20"/>
      <c r="AO88" s="1"/>
      <c r="AP88" s="1"/>
    </row>
    <row r="89" spans="1:42" ht="12" customHeight="1">
      <c r="A89" s="20"/>
      <c r="B89" s="90" t="s">
        <v>15</v>
      </c>
      <c r="C89" s="90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17"/>
      <c r="AF89" s="17"/>
      <c r="AG89" s="17"/>
      <c r="AH89" s="20"/>
      <c r="AI89" s="20"/>
      <c r="AJ89" s="20"/>
      <c r="AK89" s="20"/>
      <c r="AL89" s="20"/>
      <c r="AM89" s="20"/>
      <c r="AN89" s="20"/>
      <c r="AO89" s="1"/>
      <c r="AP89" s="1"/>
    </row>
    <row r="90" spans="1:42" ht="20.100000000000001" customHeight="1">
      <c r="A90" s="20"/>
      <c r="B90" s="91" t="s">
        <v>14</v>
      </c>
      <c r="C90" s="91"/>
      <c r="D90" s="92" t="str">
        <f>=D18</f>
        <v/>
      </c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17"/>
      <c r="AF90" s="17"/>
      <c r="AG90" s="17"/>
      <c r="AH90" s="20"/>
      <c r="AI90" s="20"/>
      <c r="AJ90" s="20"/>
      <c r="AK90" s="20"/>
      <c r="AL90" s="20"/>
      <c r="AM90" s="20"/>
      <c r="AN90" s="20"/>
      <c r="AO90" s="1"/>
      <c r="AP90" s="1"/>
    </row>
    <row r="91" spans="1:48" ht="18.75" customHeight="1">
      <c r="A91" s="20"/>
      <c r="B91" s="17"/>
      <c r="C91" s="17"/>
      <c r="D91" s="17"/>
      <c r="E91" s="17"/>
      <c r="F91" s="48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1"/>
      <c r="AJ91" s="21"/>
      <c r="AK91" s="21"/>
      <c r="AL91" s="21"/>
      <c r="AM91" s="21"/>
      <c r="AN91" s="21"/>
      <c r="AO91" s="21"/>
      <c r="AP91" s="20"/>
      <c r="AQ91" s="20"/>
      <c r="AR91" s="20"/>
      <c r="AS91" s="20"/>
      <c r="AT91" s="20"/>
      <c r="AU91" s="20"/>
      <c r="AV91" s="20"/>
    </row>
    <row r="92" spans="1:48" ht="18.75" customHeight="1">
      <c r="A92" s="20"/>
      <c r="B92" s="78" t="s">
        <v>12</v>
      </c>
      <c r="C92" s="78"/>
      <c r="D92" s="79" t="str">
        <f>=D20</f>
        <v/>
      </c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49"/>
      <c r="P92" s="80" t="s">
        <v>12</v>
      </c>
      <c r="Q92" s="80"/>
      <c r="R92" s="80"/>
      <c r="S92" s="80"/>
      <c r="T92" s="81" t="str">
        <f>=T20</f>
        <v/>
      </c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20"/>
      <c r="AQ92" s="20"/>
      <c r="AR92" s="20"/>
      <c r="AS92" s="20"/>
      <c r="AT92" s="20"/>
      <c r="AU92" s="20"/>
      <c r="AV92" s="20"/>
    </row>
    <row r="93" spans="1:48" ht="18.75" customHeight="1">
      <c r="A93" s="20"/>
      <c r="B93" s="82" t="s">
        <v>11</v>
      </c>
      <c r="C93" s="82"/>
      <c r="D93" s="83" t="str">
        <f>=D21</f>
        <v/>
      </c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50"/>
      <c r="P93" s="82" t="s">
        <v>10</v>
      </c>
      <c r="Q93" s="82"/>
      <c r="R93" s="82"/>
      <c r="S93" s="82"/>
      <c r="T93" s="83" t="str">
        <f>=T21</f>
        <v/>
      </c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20"/>
      <c r="AQ93" s="20"/>
      <c r="AR93" s="20"/>
      <c r="AS93" s="20"/>
      <c r="AT93" s="20"/>
      <c r="AU93" s="20"/>
      <c r="AV93" s="20"/>
    </row>
    <row r="94" spans="1:48" ht="20.100000000000001" customHeight="1">
      <c r="A94" s="20"/>
      <c r="B94" s="51" t="s">
        <v>9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38"/>
      <c r="O94" s="38"/>
      <c r="P94" s="38"/>
      <c r="Q94" s="38"/>
      <c r="R94" s="38"/>
      <c r="S94" s="38"/>
      <c r="T94" s="52"/>
      <c r="U94" s="52"/>
      <c r="V94" s="52"/>
      <c r="W94" s="52"/>
      <c r="X94" s="52"/>
      <c r="Y94" s="52"/>
      <c r="Z94" s="52"/>
      <c r="AA94" s="53"/>
      <c r="AB94" s="53"/>
      <c r="AC94" s="54"/>
      <c r="AD94" s="54"/>
      <c r="AE94" s="54"/>
      <c r="AF94" s="54"/>
      <c r="AG94" s="54"/>
      <c r="AH94" s="54"/>
      <c r="AI94" s="54"/>
      <c r="AJ94" s="17"/>
      <c r="AK94" s="17"/>
      <c r="AL94" s="17"/>
      <c r="AM94" s="17"/>
      <c r="AN94" s="17"/>
      <c r="AO94" s="53"/>
      <c r="AP94" s="20"/>
      <c r="AQ94" s="20"/>
      <c r="AR94" s="20"/>
      <c r="AS94" s="20"/>
      <c r="AT94" s="20"/>
      <c r="AU94" s="20"/>
      <c r="AV94" s="20"/>
    </row>
    <row r="95" spans="1:48" s="6" customFormat="1" ht="19.5" customHeight="1">
      <c r="A95" s="55"/>
      <c r="B95" s="55"/>
      <c r="C95" s="11" t="s">
        <v>8</v>
      </c>
      <c r="D95" s="12"/>
      <c r="E95" s="7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5"/>
      <c r="AQ95" s="55"/>
      <c r="AR95" s="55"/>
      <c r="AS95" s="55"/>
      <c r="AT95" s="55"/>
      <c r="AU95" s="55"/>
      <c r="AV95" s="55"/>
    </row>
    <row r="96" spans="1:48" s="5" customFormat="1" ht="15" customHeight="1">
      <c r="A96" s="56"/>
      <c r="B96" s="99" t="s">
        <v>7</v>
      </c>
      <c r="C96" s="100" t="s">
        <v>36</v>
      </c>
      <c r="D96" s="100" t="s">
        <v>6</v>
      </c>
      <c r="E96" s="102" t="s">
        <v>35</v>
      </c>
      <c r="F96" s="104" t="s">
        <v>5</v>
      </c>
      <c r="G96" s="104" t="s">
        <v>39</v>
      </c>
      <c r="H96" s="104" t="s">
        <v>40</v>
      </c>
      <c r="I96" s="57"/>
      <c r="J96" s="15"/>
      <c r="K96" s="15"/>
      <c r="L96" s="15"/>
      <c r="M96" s="15"/>
      <c r="N96" s="15"/>
      <c r="O96" s="15"/>
      <c r="P96" s="15"/>
      <c r="Q96" s="15"/>
      <c r="R96" s="15"/>
      <c r="S96" s="16" t="s">
        <v>4</v>
      </c>
      <c r="T96" s="106" t="str">
        <f>=T24</f>
        <v>2022年1月1日</v>
      </c>
      <c r="U96" s="106"/>
      <c r="V96" s="106"/>
      <c r="W96" s="106"/>
      <c r="X96" s="106"/>
      <c r="Y96" s="106"/>
      <c r="Z96" s="106"/>
      <c r="AA96" s="15" t="s">
        <v>3</v>
      </c>
      <c r="AB96" s="107" t="str">
        <f>=AB24</f>
        <v>2022年1月31日</v>
      </c>
      <c r="AC96" s="107"/>
      <c r="AD96" s="107"/>
      <c r="AE96" s="107"/>
      <c r="AF96" s="107"/>
      <c r="AG96" s="107"/>
      <c r="AH96" s="107"/>
      <c r="AI96" s="15"/>
      <c r="AJ96" s="15"/>
      <c r="AK96" s="15"/>
      <c r="AL96" s="15"/>
      <c r="AM96" s="15"/>
      <c r="AN96" s="15"/>
      <c r="AO96" s="58"/>
      <c r="AP96" s="96" t="s">
        <v>2</v>
      </c>
      <c r="AQ96" s="56"/>
      <c r="AR96" s="56"/>
      <c r="AS96" s="56"/>
      <c r="AT96" s="56"/>
      <c r="AU96" s="98" t="s">
        <v>44</v>
      </c>
      <c r="AV96" s="56"/>
    </row>
    <row r="97" spans="1:48" s="4" customFormat="1" ht="15" customHeight="1">
      <c r="A97" s="59"/>
      <c r="B97" s="99"/>
      <c r="C97" s="101"/>
      <c r="D97" s="101"/>
      <c r="E97" s="103"/>
      <c r="F97" s="104"/>
      <c r="G97" s="104"/>
      <c r="H97" s="105"/>
      <c r="I97" s="66" t="str">
        <f>=I25</f>
        <v>1</v>
      </c>
      <c r="J97" s="67" t="str">
        <f>=J25</f>
        <v>2</v>
      </c>
      <c r="K97" s="67" t="str">
        <f>=K25</f>
        <v>3</v>
      </c>
      <c r="L97" s="67" t="str">
        <f>=L25</f>
        <v>4</v>
      </c>
      <c r="M97" s="67" t="str">
        <f>=M25</f>
        <v>5</v>
      </c>
      <c r="N97" s="67" t="str">
        <f>=N25</f>
        <v>6</v>
      </c>
      <c r="O97" s="67" t="str">
        <f>=O25</f>
        <v>7</v>
      </c>
      <c r="P97" s="67" t="str">
        <f>=P25</f>
        <v>8</v>
      </c>
      <c r="Q97" s="67" t="str">
        <f>=Q25</f>
        <v>9</v>
      </c>
      <c r="R97" s="67" t="str">
        <f>=R25</f>
        <v>10</v>
      </c>
      <c r="S97" s="67" t="str">
        <f>=S25</f>
        <v>11</v>
      </c>
      <c r="T97" s="67" t="str">
        <f>=T25</f>
        <v>12</v>
      </c>
      <c r="U97" s="67" t="str">
        <f>=U25</f>
        <v>13</v>
      </c>
      <c r="V97" s="67" t="str">
        <f>=V25</f>
        <v>14</v>
      </c>
      <c r="W97" s="67" t="str">
        <f>=W25</f>
        <v>15</v>
      </c>
      <c r="X97" s="67" t="str">
        <f>=X25</f>
        <v>16</v>
      </c>
      <c r="Y97" s="67" t="str">
        <f>=Y25</f>
        <v>17</v>
      </c>
      <c r="Z97" s="67" t="str">
        <f>=Z25</f>
        <v>18</v>
      </c>
      <c r="AA97" s="67" t="str">
        <f>=AA25</f>
        <v>19</v>
      </c>
      <c r="AB97" s="67" t="str">
        <f>=AB25</f>
        <v>20</v>
      </c>
      <c r="AC97" s="67" t="str">
        <f>=AC25</f>
        <v>21</v>
      </c>
      <c r="AD97" s="67" t="str">
        <f>=AD25</f>
        <v>22</v>
      </c>
      <c r="AE97" s="67" t="str">
        <f>=AE25</f>
        <v>23</v>
      </c>
      <c r="AF97" s="67" t="str">
        <f>=AF25</f>
        <v>24</v>
      </c>
      <c r="AG97" s="67" t="str">
        <f>=AG25</f>
        <v>25</v>
      </c>
      <c r="AH97" s="67" t="str">
        <f>=AH25</f>
        <v>26</v>
      </c>
      <c r="AI97" s="67" t="str">
        <f>=AI25</f>
        <v>27</v>
      </c>
      <c r="AJ97" s="67" t="str">
        <f>=AJ25</f>
        <v>28</v>
      </c>
      <c r="AK97" s="66" t="str">
        <f>=AK25</f>
        <v>29</v>
      </c>
      <c r="AL97" s="66" t="str">
        <f>=AL25</f>
        <v>30</v>
      </c>
      <c r="AM97" s="66" t="str">
        <f>=AM25</f>
        <v>31</v>
      </c>
      <c r="AN97" s="69" t="s">
        <v>38</v>
      </c>
      <c r="AO97" s="70" t="s">
        <v>1</v>
      </c>
      <c r="AP97" s="97"/>
      <c r="AQ97" s="59"/>
      <c r="AR97" s="59"/>
      <c r="AS97" s="59"/>
      <c r="AT97" s="59"/>
      <c r="AU97" s="98"/>
      <c r="AV97" s="59"/>
    </row>
    <row r="98" spans="1:48" ht="27.6" customHeight="1">
      <c r="A98" s="20"/>
      <c r="B98" s="23"/>
      <c r="C98" s="74"/>
      <c r="D98" s="63"/>
      <c r="E98" s="60"/>
      <c r="F98" s="23"/>
      <c r="G98" s="28"/>
      <c r="H98" s="28"/>
      <c r="I98" s="24"/>
      <c r="J98" s="25"/>
      <c r="K98" s="25"/>
      <c r="L98" s="26"/>
      <c r="M98" s="26"/>
      <c r="N98" s="26"/>
      <c r="O98" s="26"/>
      <c r="P98" s="26"/>
      <c r="Q98" s="25"/>
      <c r="R98" s="25"/>
      <c r="S98" s="26"/>
      <c r="T98" s="26"/>
      <c r="U98" s="26"/>
      <c r="V98" s="26"/>
      <c r="W98" s="26"/>
      <c r="X98" s="25"/>
      <c r="Y98" s="25"/>
      <c r="Z98" s="25"/>
      <c r="AA98" s="26"/>
      <c r="AB98" s="26"/>
      <c r="AC98" s="26"/>
      <c r="AD98" s="26"/>
      <c r="AE98" s="25"/>
      <c r="AF98" s="25"/>
      <c r="AG98" s="26"/>
      <c r="AH98" s="26"/>
      <c r="AI98" s="26"/>
      <c r="AJ98" s="26"/>
      <c r="AK98" s="25"/>
      <c r="AL98" s="26"/>
      <c r="AM98" s="27"/>
      <c r="AN98" s="62"/>
      <c r="AO98" s="65">
        <f>=SUM(I98:AN98)</f>
      </c>
      <c r="AP98" s="61"/>
      <c r="AQ98" s="20"/>
      <c r="AR98" s="20"/>
      <c r="AS98" s="35"/>
      <c r="AT98" s="122"/>
      <c r="AU98" s="68"/>
      <c r="AV98" s="20"/>
    </row>
    <row r="99" spans="1:48" ht="27.6" customHeight="1">
      <c r="A99" s="20"/>
      <c r="B99" s="23"/>
      <c r="C99" s="74"/>
      <c r="D99" s="63"/>
      <c r="E99" s="60"/>
      <c r="F99" s="23"/>
      <c r="G99" s="28"/>
      <c r="H99" s="28"/>
      <c r="I99" s="24"/>
      <c r="J99" s="25"/>
      <c r="K99" s="25"/>
      <c r="L99" s="26"/>
      <c r="M99" s="26"/>
      <c r="N99" s="26"/>
      <c r="O99" s="26"/>
      <c r="P99" s="26"/>
      <c r="Q99" s="25"/>
      <c r="R99" s="25"/>
      <c r="S99" s="26"/>
      <c r="T99" s="26"/>
      <c r="U99" s="26"/>
      <c r="V99" s="26"/>
      <c r="W99" s="26"/>
      <c r="X99" s="25"/>
      <c r="Y99" s="25"/>
      <c r="Z99" s="25"/>
      <c r="AA99" s="26"/>
      <c r="AB99" s="26"/>
      <c r="AC99" s="26"/>
      <c r="AD99" s="26"/>
      <c r="AE99" s="25"/>
      <c r="AF99" s="25"/>
      <c r="AG99" s="26"/>
      <c r="AH99" s="26"/>
      <c r="AI99" s="26"/>
      <c r="AJ99" s="26"/>
      <c r="AK99" s="25"/>
      <c r="AL99" s="25"/>
      <c r="AM99" s="27"/>
      <c r="AN99" s="62"/>
      <c r="AO99" s="65">
        <f>=SUM(I99:AN99)</f>
      </c>
      <c r="AP99" s="61"/>
      <c r="AQ99" s="20"/>
      <c r="AR99" s="20"/>
      <c r="AS99" s="35"/>
      <c r="AT99" s="122"/>
      <c r="AU99" s="68"/>
      <c r="AV99" s="20"/>
    </row>
    <row r="100" spans="1:48" ht="27.6" customHeight="1">
      <c r="A100" s="20"/>
      <c r="B100" s="23"/>
      <c r="C100" s="75"/>
      <c r="D100" s="63"/>
      <c r="E100" s="60"/>
      <c r="F100" s="23"/>
      <c r="G100" s="28"/>
      <c r="H100" s="28"/>
      <c r="I100" s="24"/>
      <c r="J100" s="25"/>
      <c r="K100" s="25"/>
      <c r="L100" s="26"/>
      <c r="M100" s="26"/>
      <c r="N100" s="26"/>
      <c r="O100" s="26"/>
      <c r="P100" s="26"/>
      <c r="Q100" s="25"/>
      <c r="R100" s="25"/>
      <c r="S100" s="26"/>
      <c r="T100" s="26"/>
      <c r="U100" s="26"/>
      <c r="V100" s="26"/>
      <c r="W100" s="26"/>
      <c r="X100" s="25"/>
      <c r="Y100" s="25"/>
      <c r="Z100" s="25"/>
      <c r="AA100" s="26"/>
      <c r="AB100" s="26"/>
      <c r="AC100" s="26"/>
      <c r="AD100" s="26"/>
      <c r="AE100" s="25"/>
      <c r="AF100" s="25"/>
      <c r="AG100" s="26"/>
      <c r="AH100" s="26"/>
      <c r="AI100" s="26"/>
      <c r="AJ100" s="26"/>
      <c r="AK100" s="25"/>
      <c r="AL100" s="25"/>
      <c r="AM100" s="27"/>
      <c r="AN100" s="62"/>
      <c r="AO100" s="65">
        <f>=SUM(I100:AN100)</f>
      </c>
      <c r="AP100" s="61"/>
      <c r="AQ100" s="20"/>
      <c r="AR100" s="20"/>
      <c r="AS100" s="35"/>
      <c r="AT100" s="122"/>
      <c r="AU100" s="68"/>
      <c r="AV100" s="20"/>
    </row>
    <row r="101" spans="1:48" ht="27.6" customHeight="1">
      <c r="A101" s="20"/>
      <c r="B101" s="23"/>
      <c r="C101" s="75"/>
      <c r="D101" s="63"/>
      <c r="E101" s="60"/>
      <c r="F101" s="23"/>
      <c r="G101" s="28"/>
      <c r="H101" s="28"/>
      <c r="I101" s="24"/>
      <c r="J101" s="25"/>
      <c r="K101" s="25"/>
      <c r="L101" s="26"/>
      <c r="M101" s="26"/>
      <c r="N101" s="26"/>
      <c r="O101" s="26"/>
      <c r="P101" s="26"/>
      <c r="Q101" s="25"/>
      <c r="R101" s="25"/>
      <c r="S101" s="26"/>
      <c r="T101" s="26"/>
      <c r="U101" s="26"/>
      <c r="V101" s="26"/>
      <c r="W101" s="26"/>
      <c r="X101" s="25"/>
      <c r="Y101" s="25"/>
      <c r="Z101" s="25"/>
      <c r="AA101" s="26"/>
      <c r="AB101" s="26"/>
      <c r="AC101" s="26"/>
      <c r="AD101" s="26"/>
      <c r="AE101" s="25"/>
      <c r="AF101" s="25"/>
      <c r="AG101" s="26"/>
      <c r="AH101" s="26"/>
      <c r="AI101" s="26"/>
      <c r="AJ101" s="26"/>
      <c r="AK101" s="25"/>
      <c r="AL101" s="25"/>
      <c r="AM101" s="27"/>
      <c r="AN101" s="62"/>
      <c r="AO101" s="65">
        <f>=SUM(I101:AN101)</f>
      </c>
      <c r="AP101" s="61"/>
      <c r="AQ101" s="20"/>
      <c r="AR101" s="20"/>
      <c r="AS101" s="35"/>
      <c r="AT101" s="122"/>
      <c r="AU101" s="68"/>
      <c r="AV101" s="20"/>
    </row>
    <row r="102" spans="1:48" ht="27.6" customHeight="1">
      <c r="A102" s="20"/>
      <c r="B102" s="23"/>
      <c r="C102" s="75"/>
      <c r="D102" s="63"/>
      <c r="E102" s="60"/>
      <c r="F102" s="23"/>
      <c r="G102" s="28"/>
      <c r="H102" s="28"/>
      <c r="I102" s="24"/>
      <c r="J102" s="25"/>
      <c r="K102" s="25"/>
      <c r="L102" s="26"/>
      <c r="M102" s="26"/>
      <c r="N102" s="26"/>
      <c r="O102" s="26"/>
      <c r="P102" s="26"/>
      <c r="Q102" s="25"/>
      <c r="R102" s="25"/>
      <c r="S102" s="26"/>
      <c r="T102" s="26"/>
      <c r="U102" s="26"/>
      <c r="V102" s="26"/>
      <c r="W102" s="26"/>
      <c r="X102" s="25"/>
      <c r="Y102" s="25"/>
      <c r="Z102" s="25"/>
      <c r="AA102" s="26"/>
      <c r="AB102" s="26"/>
      <c r="AC102" s="26"/>
      <c r="AD102" s="26"/>
      <c r="AE102" s="25"/>
      <c r="AF102" s="25"/>
      <c r="AG102" s="26"/>
      <c r="AH102" s="26"/>
      <c r="AI102" s="26"/>
      <c r="AJ102" s="26"/>
      <c r="AK102" s="25"/>
      <c r="AL102" s="25"/>
      <c r="AM102" s="27"/>
      <c r="AN102" s="62"/>
      <c r="AO102" s="65">
        <f>=SUM(I102:AN102)</f>
      </c>
      <c r="AP102" s="61"/>
      <c r="AQ102" s="20"/>
      <c r="AR102" s="20"/>
      <c r="AS102" s="35"/>
      <c r="AT102" s="122"/>
      <c r="AU102" s="68"/>
      <c r="AV102" s="20"/>
    </row>
    <row r="103" spans="1:48" ht="27.6" customHeight="1">
      <c r="A103" s="20"/>
      <c r="B103" s="23"/>
      <c r="C103" s="75"/>
      <c r="D103" s="63"/>
      <c r="E103" s="60"/>
      <c r="F103" s="23"/>
      <c r="G103" s="28"/>
      <c r="H103" s="28"/>
      <c r="I103" s="24"/>
      <c r="J103" s="25"/>
      <c r="K103" s="25"/>
      <c r="L103" s="26"/>
      <c r="M103" s="26"/>
      <c r="N103" s="26"/>
      <c r="O103" s="26"/>
      <c r="P103" s="26"/>
      <c r="Q103" s="25"/>
      <c r="R103" s="25"/>
      <c r="S103" s="26"/>
      <c r="T103" s="26"/>
      <c r="U103" s="26"/>
      <c r="V103" s="26"/>
      <c r="W103" s="26"/>
      <c r="X103" s="25"/>
      <c r="Y103" s="25"/>
      <c r="Z103" s="25"/>
      <c r="AA103" s="26"/>
      <c r="AB103" s="26"/>
      <c r="AC103" s="26"/>
      <c r="AD103" s="26"/>
      <c r="AE103" s="25"/>
      <c r="AF103" s="25"/>
      <c r="AG103" s="26"/>
      <c r="AH103" s="26"/>
      <c r="AI103" s="26"/>
      <c r="AJ103" s="26"/>
      <c r="AK103" s="25"/>
      <c r="AL103" s="26"/>
      <c r="AM103" s="27"/>
      <c r="AN103" s="62"/>
      <c r="AO103" s="65">
        <f>=SUM(I103:AN103)</f>
      </c>
      <c r="AP103" s="61"/>
      <c r="AQ103" s="20"/>
      <c r="AR103" s="20"/>
      <c r="AS103" s="35"/>
      <c r="AT103" s="122"/>
      <c r="AU103" s="68"/>
      <c r="AV103" s="20"/>
    </row>
    <row r="104" spans="1:48" ht="27.6" customHeight="1">
      <c r="A104" s="20"/>
      <c r="B104" s="23"/>
      <c r="C104" s="75"/>
      <c r="D104" s="63"/>
      <c r="E104" s="60"/>
      <c r="F104" s="23"/>
      <c r="G104" s="28"/>
      <c r="H104" s="28"/>
      <c r="I104" s="24"/>
      <c r="J104" s="25"/>
      <c r="K104" s="25"/>
      <c r="L104" s="26"/>
      <c r="M104" s="26"/>
      <c r="N104" s="26"/>
      <c r="O104" s="26"/>
      <c r="P104" s="26"/>
      <c r="Q104" s="25"/>
      <c r="R104" s="25"/>
      <c r="S104" s="26"/>
      <c r="T104" s="26"/>
      <c r="U104" s="26"/>
      <c r="V104" s="26"/>
      <c r="W104" s="26"/>
      <c r="X104" s="25"/>
      <c r="Y104" s="25"/>
      <c r="Z104" s="25"/>
      <c r="AA104" s="26"/>
      <c r="AB104" s="26"/>
      <c r="AC104" s="26"/>
      <c r="AD104" s="26"/>
      <c r="AE104" s="25"/>
      <c r="AF104" s="25"/>
      <c r="AG104" s="26"/>
      <c r="AH104" s="26"/>
      <c r="AI104" s="26"/>
      <c r="AJ104" s="26"/>
      <c r="AK104" s="25"/>
      <c r="AL104" s="25"/>
      <c r="AM104" s="27"/>
      <c r="AN104" s="62"/>
      <c r="AO104" s="65">
        <f>=SUM(I104:AN104)</f>
      </c>
      <c r="AP104" s="61"/>
      <c r="AQ104" s="20"/>
      <c r="AR104" s="20"/>
      <c r="AS104" s="35"/>
      <c r="AT104" s="122"/>
      <c r="AU104" s="68"/>
      <c r="AV104" s="20"/>
    </row>
    <row r="105" spans="1:48" ht="27.6" customHeight="1">
      <c r="A105" s="20"/>
      <c r="B105" s="23"/>
      <c r="C105" s="75"/>
      <c r="D105" s="63"/>
      <c r="E105" s="60"/>
      <c r="F105" s="23"/>
      <c r="G105" s="28"/>
      <c r="H105" s="28"/>
      <c r="I105" s="24"/>
      <c r="J105" s="25"/>
      <c r="K105" s="25"/>
      <c r="L105" s="26"/>
      <c r="M105" s="26"/>
      <c r="N105" s="26"/>
      <c r="O105" s="26"/>
      <c r="P105" s="26"/>
      <c r="Q105" s="25"/>
      <c r="R105" s="25"/>
      <c r="S105" s="26"/>
      <c r="T105" s="26"/>
      <c r="U105" s="26"/>
      <c r="V105" s="26"/>
      <c r="W105" s="26"/>
      <c r="X105" s="25"/>
      <c r="Y105" s="25"/>
      <c r="Z105" s="25"/>
      <c r="AA105" s="26"/>
      <c r="AB105" s="26"/>
      <c r="AC105" s="26"/>
      <c r="AD105" s="26"/>
      <c r="AE105" s="25"/>
      <c r="AF105" s="25"/>
      <c r="AG105" s="26"/>
      <c r="AH105" s="26"/>
      <c r="AI105" s="26"/>
      <c r="AJ105" s="26"/>
      <c r="AK105" s="25"/>
      <c r="AL105" s="25"/>
      <c r="AM105" s="27"/>
      <c r="AN105" s="62"/>
      <c r="AO105" s="65">
        <f>=SUM(I105:AN105)</f>
      </c>
      <c r="AP105" s="61"/>
      <c r="AQ105" s="20"/>
      <c r="AR105" s="20"/>
      <c r="AS105" s="35"/>
      <c r="AT105" s="122"/>
      <c r="AU105" s="68"/>
      <c r="AV105" s="20"/>
    </row>
    <row r="106" spans="1:48" ht="27.6" customHeight="1">
      <c r="A106" s="20"/>
      <c r="B106" s="23"/>
      <c r="C106" s="75"/>
      <c r="D106" s="63"/>
      <c r="E106" s="60"/>
      <c r="F106" s="23"/>
      <c r="G106" s="28"/>
      <c r="H106" s="28"/>
      <c r="I106" s="24"/>
      <c r="J106" s="25"/>
      <c r="K106" s="25"/>
      <c r="L106" s="26"/>
      <c r="M106" s="26"/>
      <c r="N106" s="26"/>
      <c r="O106" s="26"/>
      <c r="P106" s="26"/>
      <c r="Q106" s="25"/>
      <c r="R106" s="25"/>
      <c r="S106" s="26"/>
      <c r="T106" s="26"/>
      <c r="U106" s="26"/>
      <c r="V106" s="26"/>
      <c r="W106" s="26"/>
      <c r="X106" s="25"/>
      <c r="Y106" s="25"/>
      <c r="Z106" s="25"/>
      <c r="AA106" s="26"/>
      <c r="AB106" s="26"/>
      <c r="AC106" s="26"/>
      <c r="AD106" s="26"/>
      <c r="AE106" s="25"/>
      <c r="AF106" s="25"/>
      <c r="AG106" s="26"/>
      <c r="AH106" s="26"/>
      <c r="AI106" s="26"/>
      <c r="AJ106" s="26"/>
      <c r="AK106" s="25"/>
      <c r="AL106" s="25"/>
      <c r="AM106" s="27"/>
      <c r="AN106" s="62"/>
      <c r="AO106" s="65">
        <f>=SUM(I106:AN106)</f>
      </c>
      <c r="AP106" s="61"/>
      <c r="AQ106" s="20"/>
      <c r="AR106" s="20"/>
      <c r="AS106" s="35"/>
      <c r="AT106" s="122"/>
      <c r="AU106" s="68"/>
      <c r="AV106" s="20"/>
    </row>
    <row r="107" spans="1:48" ht="27.6" customHeight="1">
      <c r="A107" s="20"/>
      <c r="B107" s="23"/>
      <c r="C107" s="74"/>
      <c r="D107" s="63"/>
      <c r="E107" s="60"/>
      <c r="F107" s="23"/>
      <c r="G107" s="28"/>
      <c r="H107" s="28"/>
      <c r="I107" s="24"/>
      <c r="J107" s="25"/>
      <c r="K107" s="25"/>
      <c r="L107" s="26"/>
      <c r="M107" s="26"/>
      <c r="N107" s="26"/>
      <c r="O107" s="26"/>
      <c r="P107" s="26"/>
      <c r="Q107" s="25"/>
      <c r="R107" s="25"/>
      <c r="S107" s="26"/>
      <c r="T107" s="26"/>
      <c r="U107" s="26"/>
      <c r="V107" s="26"/>
      <c r="W107" s="26"/>
      <c r="X107" s="25"/>
      <c r="Y107" s="25"/>
      <c r="Z107" s="25"/>
      <c r="AA107" s="26"/>
      <c r="AB107" s="26"/>
      <c r="AC107" s="26"/>
      <c r="AD107" s="26"/>
      <c r="AE107" s="25"/>
      <c r="AF107" s="25"/>
      <c r="AG107" s="26"/>
      <c r="AH107" s="26"/>
      <c r="AI107" s="26"/>
      <c r="AJ107" s="26"/>
      <c r="AK107" s="25"/>
      <c r="AL107" s="26"/>
      <c r="AM107" s="27"/>
      <c r="AN107" s="62"/>
      <c r="AO107" s="65">
        <f>=SUM(I107:AN107)</f>
      </c>
      <c r="AP107" s="61"/>
      <c r="AQ107" s="20"/>
      <c r="AR107" s="20"/>
      <c r="AS107" s="35"/>
      <c r="AT107" s="122"/>
      <c r="AU107" s="68"/>
      <c r="AV107" s="20"/>
    </row>
    <row r="108" spans="2:2">
      <c r="B108" s="3" t="s">
        <v>0</v>
      </c>
    </row>
    <row r="109" spans="1:48" ht="15" customHeight="1">
      <c r="A109" s="20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20"/>
      <c r="AR109" s="20"/>
      <c r="AS109" s="20"/>
      <c r="AT109" s="20"/>
      <c r="AU109" s="20"/>
      <c r="AV109" s="20"/>
    </row>
    <row r="110" spans="1:48">
      <c r="A110" s="20"/>
      <c r="B110" s="29" t="s">
        <v>42</v>
      </c>
      <c r="C110" s="29"/>
      <c r="D110" s="29"/>
      <c r="E110" s="29"/>
      <c r="F110" s="30"/>
      <c r="G110" s="31"/>
      <c r="H110" s="31"/>
      <c r="I110" s="31"/>
      <c r="J110" s="31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31"/>
      <c r="AJ110" s="31"/>
      <c r="AK110" s="31"/>
      <c r="AL110" s="31"/>
      <c r="AM110" s="31"/>
      <c r="AN110" s="31"/>
      <c r="AO110" s="31"/>
      <c r="AP110" s="32"/>
      <c r="AQ110" s="20"/>
      <c r="AR110" s="20"/>
      <c r="AS110" s="20"/>
      <c r="AT110" s="20"/>
      <c r="AU110" s="20"/>
      <c r="AV110" s="20"/>
    </row>
    <row r="111" spans="1:48" ht="27.95" customHeight="1">
      <c r="A111" s="20"/>
      <c r="B111" s="85" t="s">
        <v>43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20"/>
      <c r="AQ111" s="20"/>
      <c r="AR111" s="20"/>
      <c r="AS111" s="20"/>
      <c r="AT111" s="20"/>
      <c r="AU111" s="20"/>
      <c r="AV111" s="20"/>
    </row>
    <row r="112" spans="1:46" ht="27.95" customHeight="1">
      <c r="A112" s="20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20"/>
      <c r="AQ112" s="20"/>
      <c r="AR112" s="20"/>
      <c r="AS112" s="20"/>
      <c r="AT112" s="20"/>
    </row>
    <row r="113" spans="1:46" ht="20.100000000000001" customHeight="1">
      <c r="A113" s="20"/>
      <c r="B113" s="17" t="s">
        <v>34</v>
      </c>
      <c r="C113" s="17"/>
      <c r="D113" s="17"/>
      <c r="E113" s="86" t="str">
        <f>=E5</f>
        <v/>
      </c>
      <c r="F113" s="86"/>
      <c r="G113" s="86"/>
      <c r="H113" s="86"/>
      <c r="I113" s="86"/>
      <c r="J113" s="86"/>
      <c r="K113" s="86"/>
      <c r="L113" s="86"/>
      <c r="M113" s="86"/>
      <c r="N113" s="86"/>
      <c r="O113" s="17"/>
      <c r="P113" s="17"/>
      <c r="Q113" s="17"/>
      <c r="R113" s="17"/>
      <c r="S113" s="17"/>
      <c r="T113" s="17"/>
      <c r="U113" s="17"/>
      <c r="V113" s="17"/>
      <c r="W113" s="34"/>
      <c r="X113" s="34"/>
      <c r="Y113" s="34"/>
      <c r="Z113" s="34"/>
      <c r="AA113" s="34"/>
      <c r="AB113" s="34"/>
      <c r="AC113" s="34"/>
      <c r="AD113" s="34"/>
      <c r="AE113" s="87" t="s">
        <v>33</v>
      </c>
      <c r="AF113" s="87"/>
      <c r="AG113" s="87"/>
      <c r="AH113" s="109" t="str">
        <f>=AH5</f>
        <v/>
      </c>
      <c r="AI113" s="109"/>
      <c r="AJ113" s="109"/>
      <c r="AK113" s="109"/>
      <c r="AL113" s="109"/>
      <c r="AM113" s="109"/>
      <c r="AN113" s="109"/>
      <c r="AO113" s="109"/>
      <c r="AP113" s="20"/>
      <c r="AQ113" s="20"/>
      <c r="AR113" s="20"/>
      <c r="AS113" s="20"/>
      <c r="AT113" s="20"/>
    </row>
    <row r="114" spans="1:46" ht="20.100000000000001" customHeight="1">
      <c r="A114" s="20"/>
      <c r="B114" s="94" t="str">
        <f>=B6</f>
        <v/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36" t="s">
        <v>31</v>
      </c>
      <c r="P114" s="37"/>
      <c r="Q114" s="8">
        <f>=Q6</f>
      </c>
      <c r="R114" s="37"/>
      <c r="S114" s="17"/>
      <c r="T114" s="37"/>
      <c r="U114" s="37"/>
      <c r="V114" s="17"/>
      <c r="W114" s="38"/>
      <c r="X114" s="39"/>
      <c r="Y114" s="39"/>
      <c r="Z114" s="39"/>
      <c r="AA114" s="39"/>
      <c r="AB114" s="17"/>
      <c r="AC114" s="17"/>
      <c r="AD114" s="40" t="s">
        <v>13</v>
      </c>
      <c r="AE114" s="76" t="s">
        <v>30</v>
      </c>
      <c r="AF114" s="76"/>
      <c r="AG114" s="76"/>
      <c r="AH114" s="77" t="str">
        <f>=AH6</f>
        <v/>
      </c>
      <c r="AI114" s="77"/>
      <c r="AJ114" s="72" t="s">
        <v>29</v>
      </c>
      <c r="AK114" s="77" t="str">
        <f>=AK6</f>
        <v/>
      </c>
      <c r="AL114" s="77"/>
      <c r="AM114" s="72" t="s">
        <v>28</v>
      </c>
      <c r="AN114" s="64" t="str">
        <f>=AN6</f>
        <v/>
      </c>
      <c r="AO114" s="42" t="s">
        <v>27</v>
      </c>
      <c r="AP114" s="72"/>
      <c r="AQ114" s="20"/>
      <c r="AR114" s="20"/>
      <c r="AS114" s="20"/>
      <c r="AT114" s="20"/>
    </row>
    <row r="115" spans="1:48" ht="24.95" customHeight="1">
      <c r="A115" s="20"/>
      <c r="B115" s="43"/>
      <c r="C115" s="44"/>
      <c r="D115" s="45"/>
      <c r="E115" s="45"/>
      <c r="F115" s="44"/>
      <c r="G115" s="44"/>
      <c r="H115" s="44"/>
      <c r="I115" s="44"/>
      <c r="J115" s="44"/>
      <c r="K115" s="44"/>
      <c r="L115" s="44"/>
      <c r="M115" s="44"/>
      <c r="N115" s="44"/>
      <c r="O115" s="46"/>
      <c r="P115" s="46"/>
      <c r="Q115" s="46"/>
      <c r="R115" s="17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17"/>
      <c r="AG115" s="17"/>
      <c r="AH115" s="17"/>
      <c r="AI115" s="17"/>
      <c r="AJ115" s="18"/>
      <c r="AK115" s="19"/>
      <c r="AL115" s="19"/>
      <c r="AM115" s="19"/>
      <c r="AN115" s="19"/>
      <c r="AO115" s="19"/>
      <c r="AP115" s="20"/>
      <c r="AQ115" s="20"/>
      <c r="AR115" s="20"/>
      <c r="AS115" s="20"/>
      <c r="AT115" s="20"/>
      <c r="AU115" s="20"/>
      <c r="AV115" s="20"/>
    </row>
    <row r="116" spans="1:48" ht="24.95" customHeight="1">
      <c r="A116" s="20"/>
      <c r="B116" s="95" t="s">
        <v>25</v>
      </c>
      <c r="C116" s="95"/>
      <c r="D116" s="83" t="str">
        <f>=D8</f>
        <v/>
      </c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17"/>
      <c r="AF116" s="17"/>
      <c r="AG116" s="17"/>
      <c r="AH116" s="17"/>
      <c r="AI116" s="17"/>
      <c r="AJ116" s="18"/>
      <c r="AK116" s="19"/>
      <c r="AL116" s="19"/>
      <c r="AM116" s="19"/>
      <c r="AN116" s="19"/>
      <c r="AO116" s="19"/>
      <c r="AP116" s="20"/>
      <c r="AQ116" s="20"/>
      <c r="AR116" s="20"/>
      <c r="AS116" s="20"/>
      <c r="AT116" s="20"/>
      <c r="AU116" s="20"/>
      <c r="AV116" s="20"/>
    </row>
    <row r="117" spans="1:42" ht="18.95" customHeight="1">
      <c r="A117" s="20"/>
      <c r="B117" s="91" t="s">
        <v>24</v>
      </c>
      <c r="C117" s="91"/>
      <c r="D117" s="92" t="str">
        <f>=D9</f>
        <v>〒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17"/>
      <c r="AF117" s="17"/>
      <c r="AG117" s="17"/>
      <c r="AH117" s="20"/>
      <c r="AI117" s="20"/>
      <c r="AJ117" s="20"/>
      <c r="AK117" s="20"/>
      <c r="AL117" s="20"/>
      <c r="AM117" s="20"/>
      <c r="AN117" s="20"/>
      <c r="AO117" s="1"/>
      <c r="AP117" s="1"/>
    </row>
    <row r="118" spans="1:42" ht="18.95" customHeight="1">
      <c r="A118" s="20"/>
      <c r="B118" s="91" t="s">
        <v>23</v>
      </c>
      <c r="C118" s="91"/>
      <c r="D118" s="108" t="str">
        <f>=D10</f>
        <v/>
      </c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7"/>
      <c r="AF118" s="17"/>
      <c r="AG118" s="17"/>
      <c r="AH118" s="20"/>
      <c r="AI118" s="20"/>
      <c r="AJ118" s="20"/>
      <c r="AK118" s="20"/>
      <c r="AL118" s="20"/>
      <c r="AM118" s="20"/>
      <c r="AN118" s="20"/>
      <c r="AO118" s="1"/>
      <c r="AP118" s="1"/>
    </row>
    <row r="119" spans="1:42" ht="24" customHeight="1">
      <c r="A119" s="20"/>
      <c r="B119" s="93" t="s">
        <v>22</v>
      </c>
      <c r="C119" s="93"/>
      <c r="D119" s="92" t="str">
        <f>=D11</f>
        <v/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10"/>
      <c r="P119" s="10"/>
      <c r="Q119" s="8">
        <f>=Q11</f>
      </c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17"/>
      <c r="AF119" s="17"/>
      <c r="AG119" s="17"/>
      <c r="AH119" s="20"/>
      <c r="AI119" s="20"/>
      <c r="AJ119" s="20"/>
      <c r="AK119" s="20"/>
      <c r="AL119" s="20"/>
      <c r="AM119" s="20"/>
      <c r="AN119" s="20"/>
      <c r="AO119" s="1"/>
      <c r="AP119" s="1"/>
    </row>
    <row r="120" spans="1:42" ht="12" customHeight="1">
      <c r="A120" s="20"/>
      <c r="B120" s="88" t="s">
        <v>16</v>
      </c>
      <c r="C120" s="88"/>
      <c r="D120" s="110" t="str">
        <f>=D12</f>
        <v/>
      </c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20"/>
      <c r="AI120" s="20"/>
      <c r="AJ120" s="20"/>
      <c r="AK120" s="20"/>
      <c r="AL120" s="20"/>
      <c r="AM120" s="20"/>
      <c r="AN120" s="20"/>
      <c r="AO120" s="1"/>
      <c r="AP120" s="1"/>
    </row>
    <row r="121" spans="1:42" ht="12" customHeight="1">
      <c r="A121" s="20"/>
      <c r="B121" s="90" t="s">
        <v>20</v>
      </c>
      <c r="C121" s="90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17"/>
      <c r="AF121" s="17"/>
      <c r="AG121" s="17"/>
      <c r="AH121" s="20"/>
      <c r="AI121" s="20"/>
      <c r="AJ121" s="20"/>
      <c r="AK121" s="20"/>
      <c r="AL121" s="20"/>
      <c r="AM121" s="20"/>
      <c r="AN121" s="20"/>
      <c r="AO121" s="1"/>
      <c r="AP121" s="1"/>
    </row>
    <row r="122" spans="1:42" ht="24.95" customHeight="1">
      <c r="A122" s="20"/>
      <c r="B122" s="93" t="s">
        <v>19</v>
      </c>
      <c r="C122" s="93"/>
      <c r="D122" s="92" t="str">
        <f>=D14</f>
        <v/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17"/>
      <c r="AF122" s="17"/>
      <c r="AG122" s="17"/>
      <c r="AH122" s="20"/>
      <c r="AI122" s="20"/>
      <c r="AJ122" s="20"/>
      <c r="AK122" s="20"/>
      <c r="AL122" s="20"/>
      <c r="AM122" s="20"/>
      <c r="AN122" s="20"/>
      <c r="AO122" s="1"/>
      <c r="AP122" s="1"/>
    </row>
    <row r="123" spans="1:42" ht="20.100000000000001" customHeight="1">
      <c r="A123" s="20"/>
      <c r="B123" s="91" t="s">
        <v>18</v>
      </c>
      <c r="C123" s="91"/>
      <c r="D123" s="92" t="str">
        <f>=D15</f>
        <v/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17"/>
      <c r="AF123" s="17"/>
      <c r="AG123" s="17"/>
      <c r="AH123" s="20"/>
      <c r="AI123" s="20"/>
      <c r="AJ123" s="20"/>
      <c r="AK123" s="20"/>
      <c r="AL123" s="20"/>
      <c r="AM123" s="20"/>
      <c r="AN123" s="20"/>
      <c r="AO123" s="1"/>
      <c r="AP123" s="1"/>
    </row>
    <row r="124" spans="1:42" ht="12" customHeight="1">
      <c r="A124" s="20"/>
      <c r="B124" s="88" t="s">
        <v>16</v>
      </c>
      <c r="C124" s="88"/>
      <c r="D124" s="89" t="str">
        <f>=D16</f>
        <v/>
      </c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17"/>
      <c r="AF124" s="17"/>
      <c r="AG124" s="17"/>
      <c r="AH124" s="20"/>
      <c r="AI124" s="20"/>
      <c r="AJ124" s="20"/>
      <c r="AK124" s="20"/>
      <c r="AL124" s="20"/>
      <c r="AM124" s="20"/>
      <c r="AN124" s="20"/>
      <c r="AO124" s="1"/>
      <c r="AP124" s="1"/>
    </row>
    <row r="125" spans="1:42" ht="12" customHeight="1">
      <c r="A125" s="20"/>
      <c r="B125" s="90" t="s">
        <v>15</v>
      </c>
      <c r="C125" s="90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17"/>
      <c r="AF125" s="17"/>
      <c r="AG125" s="17"/>
      <c r="AH125" s="20"/>
      <c r="AI125" s="20"/>
      <c r="AJ125" s="20"/>
      <c r="AK125" s="20"/>
      <c r="AL125" s="20"/>
      <c r="AM125" s="20"/>
      <c r="AN125" s="20"/>
      <c r="AO125" s="1"/>
      <c r="AP125" s="1"/>
    </row>
    <row r="126" spans="1:42" ht="20.100000000000001" customHeight="1">
      <c r="A126" s="20"/>
      <c r="B126" s="91" t="s">
        <v>14</v>
      </c>
      <c r="C126" s="91"/>
      <c r="D126" s="92" t="str">
        <f>=D18</f>
        <v/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17"/>
      <c r="AF126" s="17"/>
      <c r="AG126" s="17"/>
      <c r="AH126" s="20"/>
      <c r="AI126" s="20"/>
      <c r="AJ126" s="20"/>
      <c r="AK126" s="20"/>
      <c r="AL126" s="20"/>
      <c r="AM126" s="20"/>
      <c r="AN126" s="20"/>
      <c r="AO126" s="1"/>
      <c r="AP126" s="1"/>
    </row>
    <row r="127" spans="1:48" ht="18.75" customHeight="1">
      <c r="A127" s="20"/>
      <c r="B127" s="17"/>
      <c r="C127" s="17"/>
      <c r="D127" s="17"/>
      <c r="E127" s="17"/>
      <c r="F127" s="4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1"/>
      <c r="AJ127" s="21"/>
      <c r="AK127" s="21"/>
      <c r="AL127" s="21"/>
      <c r="AM127" s="21"/>
      <c r="AN127" s="21"/>
      <c r="AO127" s="21"/>
      <c r="AP127" s="20"/>
      <c r="AQ127" s="20"/>
      <c r="AR127" s="20"/>
      <c r="AS127" s="20"/>
      <c r="AT127" s="20"/>
      <c r="AU127" s="20"/>
      <c r="AV127" s="20"/>
    </row>
    <row r="128" spans="1:48" ht="18.75" customHeight="1">
      <c r="A128" s="20"/>
      <c r="B128" s="78" t="s">
        <v>12</v>
      </c>
      <c r="C128" s="78"/>
      <c r="D128" s="79" t="str">
        <f>=D20</f>
        <v/>
      </c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49"/>
      <c r="P128" s="80" t="s">
        <v>12</v>
      </c>
      <c r="Q128" s="80"/>
      <c r="R128" s="80"/>
      <c r="S128" s="80"/>
      <c r="T128" s="81" t="str">
        <f>=T20</f>
        <v/>
      </c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20"/>
      <c r="AQ128" s="20"/>
      <c r="AR128" s="20"/>
      <c r="AS128" s="20"/>
      <c r="AT128" s="20"/>
      <c r="AU128" s="20"/>
      <c r="AV128" s="20"/>
    </row>
    <row r="129" spans="1:48" ht="18.75" customHeight="1">
      <c r="A129" s="20"/>
      <c r="B129" s="82" t="s">
        <v>11</v>
      </c>
      <c r="C129" s="82"/>
      <c r="D129" s="83" t="str">
        <f>=D21</f>
        <v/>
      </c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50"/>
      <c r="P129" s="82" t="s">
        <v>10</v>
      </c>
      <c r="Q129" s="82"/>
      <c r="R129" s="82"/>
      <c r="S129" s="82"/>
      <c r="T129" s="83" t="str">
        <f>=T21</f>
        <v/>
      </c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20"/>
      <c r="AQ129" s="20"/>
      <c r="AR129" s="20"/>
      <c r="AS129" s="20"/>
      <c r="AT129" s="20"/>
      <c r="AU129" s="20"/>
      <c r="AV129" s="20"/>
    </row>
    <row r="130" spans="1:48" ht="20.100000000000001" customHeight="1">
      <c r="A130" s="20"/>
      <c r="B130" s="51" t="s">
        <v>9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38"/>
      <c r="O130" s="38"/>
      <c r="P130" s="38"/>
      <c r="Q130" s="38"/>
      <c r="R130" s="38"/>
      <c r="S130" s="38"/>
      <c r="T130" s="52"/>
      <c r="U130" s="52"/>
      <c r="V130" s="52"/>
      <c r="W130" s="52"/>
      <c r="X130" s="52"/>
      <c r="Y130" s="52"/>
      <c r="Z130" s="52"/>
      <c r="AA130" s="53"/>
      <c r="AB130" s="53"/>
      <c r="AC130" s="54"/>
      <c r="AD130" s="54"/>
      <c r="AE130" s="54"/>
      <c r="AF130" s="54"/>
      <c r="AG130" s="54"/>
      <c r="AH130" s="54"/>
      <c r="AI130" s="54"/>
      <c r="AJ130" s="17"/>
      <c r="AK130" s="17"/>
      <c r="AL130" s="17"/>
      <c r="AM130" s="17"/>
      <c r="AN130" s="17"/>
      <c r="AO130" s="53"/>
      <c r="AP130" s="20"/>
      <c r="AQ130" s="20"/>
      <c r="AR130" s="20"/>
      <c r="AS130" s="20"/>
      <c r="AT130" s="20"/>
      <c r="AU130" s="20"/>
      <c r="AV130" s="20"/>
    </row>
    <row r="131" spans="1:48" s="6" customFormat="1" ht="19.5" customHeight="1">
      <c r="A131" s="55"/>
      <c r="B131" s="55"/>
      <c r="C131" s="11" t="s">
        <v>8</v>
      </c>
      <c r="D131" s="12"/>
      <c r="E131" s="7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5"/>
      <c r="AQ131" s="55"/>
      <c r="AR131" s="55"/>
      <c r="AS131" s="55"/>
      <c r="AT131" s="55"/>
      <c r="AU131" s="55"/>
      <c r="AV131" s="55"/>
    </row>
    <row r="132" spans="1:48" s="5" customFormat="1" ht="15" customHeight="1">
      <c r="A132" s="56"/>
      <c r="B132" s="99" t="s">
        <v>7</v>
      </c>
      <c r="C132" s="100" t="s">
        <v>36</v>
      </c>
      <c r="D132" s="100" t="s">
        <v>6</v>
      </c>
      <c r="E132" s="102" t="s">
        <v>35</v>
      </c>
      <c r="F132" s="104" t="s">
        <v>5</v>
      </c>
      <c r="G132" s="104" t="s">
        <v>39</v>
      </c>
      <c r="H132" s="104" t="s">
        <v>40</v>
      </c>
      <c r="I132" s="57"/>
      <c r="J132" s="15"/>
      <c r="K132" s="15"/>
      <c r="L132" s="15"/>
      <c r="M132" s="15"/>
      <c r="N132" s="15"/>
      <c r="O132" s="15"/>
      <c r="P132" s="15"/>
      <c r="Q132" s="15"/>
      <c r="R132" s="15"/>
      <c r="S132" s="16" t="s">
        <v>4</v>
      </c>
      <c r="T132" s="106" t="str">
        <f>=T24</f>
        <v>2022年1月1日</v>
      </c>
      <c r="U132" s="106"/>
      <c r="V132" s="106"/>
      <c r="W132" s="106"/>
      <c r="X132" s="106"/>
      <c r="Y132" s="106"/>
      <c r="Z132" s="106"/>
      <c r="AA132" s="15" t="s">
        <v>3</v>
      </c>
      <c r="AB132" s="107" t="str">
        <f>=AB24</f>
        <v>2022年1月31日</v>
      </c>
      <c r="AC132" s="107"/>
      <c r="AD132" s="107"/>
      <c r="AE132" s="107"/>
      <c r="AF132" s="107"/>
      <c r="AG132" s="107"/>
      <c r="AH132" s="107"/>
      <c r="AI132" s="15"/>
      <c r="AJ132" s="15"/>
      <c r="AK132" s="15"/>
      <c r="AL132" s="15"/>
      <c r="AM132" s="15"/>
      <c r="AN132" s="15"/>
      <c r="AO132" s="58"/>
      <c r="AP132" s="96" t="s">
        <v>2</v>
      </c>
      <c r="AQ132" s="56"/>
      <c r="AR132" s="56"/>
      <c r="AS132" s="56"/>
      <c r="AT132" s="56"/>
      <c r="AU132" s="98" t="s">
        <v>44</v>
      </c>
      <c r="AV132" s="56"/>
    </row>
    <row r="133" spans="1:48" s="4" customFormat="1" ht="15" customHeight="1">
      <c r="A133" s="59"/>
      <c r="B133" s="99"/>
      <c r="C133" s="101"/>
      <c r="D133" s="101"/>
      <c r="E133" s="103"/>
      <c r="F133" s="104"/>
      <c r="G133" s="104"/>
      <c r="H133" s="105"/>
      <c r="I133" s="66" t="str">
        <f>=I25</f>
        <v>1</v>
      </c>
      <c r="J133" s="67" t="str">
        <f>=J25</f>
        <v>2</v>
      </c>
      <c r="K133" s="67" t="str">
        <f>=K25</f>
        <v>3</v>
      </c>
      <c r="L133" s="67" t="str">
        <f>=L25</f>
        <v>4</v>
      </c>
      <c r="M133" s="67" t="str">
        <f>=M25</f>
        <v>5</v>
      </c>
      <c r="N133" s="67" t="str">
        <f>=N25</f>
        <v>6</v>
      </c>
      <c r="O133" s="67" t="str">
        <f>=O25</f>
        <v>7</v>
      </c>
      <c r="P133" s="67" t="str">
        <f>=P25</f>
        <v>8</v>
      </c>
      <c r="Q133" s="67" t="str">
        <f>=Q25</f>
        <v>9</v>
      </c>
      <c r="R133" s="67" t="str">
        <f>=R25</f>
        <v>10</v>
      </c>
      <c r="S133" s="67" t="str">
        <f>=S25</f>
        <v>11</v>
      </c>
      <c r="T133" s="67" t="str">
        <f>=T25</f>
        <v>12</v>
      </c>
      <c r="U133" s="67" t="str">
        <f>=U25</f>
        <v>13</v>
      </c>
      <c r="V133" s="67" t="str">
        <f>=V25</f>
        <v>14</v>
      </c>
      <c r="W133" s="67" t="str">
        <f>=W25</f>
        <v>15</v>
      </c>
      <c r="X133" s="67" t="str">
        <f>=X25</f>
        <v>16</v>
      </c>
      <c r="Y133" s="67" t="str">
        <f>=Y25</f>
        <v>17</v>
      </c>
      <c r="Z133" s="67" t="str">
        <f>=Z25</f>
        <v>18</v>
      </c>
      <c r="AA133" s="67" t="str">
        <f>=AA25</f>
        <v>19</v>
      </c>
      <c r="AB133" s="67" t="str">
        <f>=AB25</f>
        <v>20</v>
      </c>
      <c r="AC133" s="67" t="str">
        <f>=AC25</f>
        <v>21</v>
      </c>
      <c r="AD133" s="67" t="str">
        <f>=AD25</f>
        <v>22</v>
      </c>
      <c r="AE133" s="67" t="str">
        <f>=AE25</f>
        <v>23</v>
      </c>
      <c r="AF133" s="67" t="str">
        <f>=AF25</f>
        <v>24</v>
      </c>
      <c r="AG133" s="67" t="str">
        <f>=AG25</f>
        <v>25</v>
      </c>
      <c r="AH133" s="67" t="str">
        <f>=AH25</f>
        <v>26</v>
      </c>
      <c r="AI133" s="67" t="str">
        <f>=AI25</f>
        <v>27</v>
      </c>
      <c r="AJ133" s="67" t="str">
        <f>=AJ25</f>
        <v>28</v>
      </c>
      <c r="AK133" s="66" t="str">
        <f>=AK25</f>
        <v>29</v>
      </c>
      <c r="AL133" s="66" t="str">
        <f>=AL25</f>
        <v>30</v>
      </c>
      <c r="AM133" s="66" t="str">
        <f>=AM25</f>
        <v>31</v>
      </c>
      <c r="AN133" s="69" t="s">
        <v>38</v>
      </c>
      <c r="AO133" s="70" t="s">
        <v>1</v>
      </c>
      <c r="AP133" s="97"/>
      <c r="AQ133" s="59"/>
      <c r="AR133" s="59"/>
      <c r="AS133" s="59"/>
      <c r="AT133" s="59"/>
      <c r="AU133" s="98"/>
      <c r="AV133" s="59"/>
    </row>
    <row r="134" spans="1:48" ht="27.6" customHeight="1">
      <c r="A134" s="20"/>
      <c r="B134" s="23"/>
      <c r="C134" s="74"/>
      <c r="D134" s="63"/>
      <c r="E134" s="60"/>
      <c r="F134" s="23"/>
      <c r="G134" s="28"/>
      <c r="H134" s="28"/>
      <c r="I134" s="24"/>
      <c r="J134" s="25"/>
      <c r="K134" s="25"/>
      <c r="L134" s="26"/>
      <c r="M134" s="26"/>
      <c r="N134" s="26"/>
      <c r="O134" s="26"/>
      <c r="P134" s="26"/>
      <c r="Q134" s="25"/>
      <c r="R134" s="25"/>
      <c r="S134" s="26"/>
      <c r="T134" s="26"/>
      <c r="U134" s="26"/>
      <c r="V134" s="26"/>
      <c r="W134" s="26"/>
      <c r="X134" s="25"/>
      <c r="Y134" s="25"/>
      <c r="Z134" s="25"/>
      <c r="AA134" s="26"/>
      <c r="AB134" s="26"/>
      <c r="AC134" s="26"/>
      <c r="AD134" s="26"/>
      <c r="AE134" s="25"/>
      <c r="AF134" s="25"/>
      <c r="AG134" s="26"/>
      <c r="AH134" s="26"/>
      <c r="AI134" s="26"/>
      <c r="AJ134" s="26"/>
      <c r="AK134" s="25"/>
      <c r="AL134" s="26"/>
      <c r="AM134" s="27"/>
      <c r="AN134" s="62"/>
      <c r="AO134" s="65">
        <f>=SUM(I134:AN134)</f>
      </c>
      <c r="AP134" s="61"/>
      <c r="AQ134" s="20"/>
      <c r="AR134" s="20"/>
      <c r="AS134" s="35"/>
      <c r="AT134" s="122"/>
      <c r="AU134" s="68"/>
      <c r="AV134" s="20"/>
    </row>
    <row r="135" spans="1:48" ht="27.6" customHeight="1">
      <c r="A135" s="20"/>
      <c r="B135" s="23"/>
      <c r="C135" s="74"/>
      <c r="D135" s="63"/>
      <c r="E135" s="60"/>
      <c r="F135" s="23"/>
      <c r="G135" s="28"/>
      <c r="H135" s="28"/>
      <c r="I135" s="24"/>
      <c r="J135" s="25"/>
      <c r="K135" s="25"/>
      <c r="L135" s="26"/>
      <c r="M135" s="26"/>
      <c r="N135" s="26"/>
      <c r="O135" s="26"/>
      <c r="P135" s="26"/>
      <c r="Q135" s="25"/>
      <c r="R135" s="25"/>
      <c r="S135" s="26"/>
      <c r="T135" s="26"/>
      <c r="U135" s="26"/>
      <c r="V135" s="26"/>
      <c r="W135" s="26"/>
      <c r="X135" s="25"/>
      <c r="Y135" s="25"/>
      <c r="Z135" s="25"/>
      <c r="AA135" s="26"/>
      <c r="AB135" s="26"/>
      <c r="AC135" s="26"/>
      <c r="AD135" s="26"/>
      <c r="AE135" s="25"/>
      <c r="AF135" s="25"/>
      <c r="AG135" s="26"/>
      <c r="AH135" s="26"/>
      <c r="AI135" s="26"/>
      <c r="AJ135" s="26"/>
      <c r="AK135" s="25"/>
      <c r="AL135" s="25"/>
      <c r="AM135" s="27"/>
      <c r="AN135" s="62"/>
      <c r="AO135" s="65">
        <f>=SUM(I135:AN135)</f>
      </c>
      <c r="AP135" s="61"/>
      <c r="AQ135" s="20"/>
      <c r="AR135" s="20"/>
      <c r="AS135" s="35"/>
      <c r="AT135" s="122"/>
      <c r="AU135" s="68"/>
      <c r="AV135" s="20"/>
    </row>
    <row r="136" spans="1:48" ht="27.6" customHeight="1">
      <c r="A136" s="20"/>
      <c r="B136" s="23"/>
      <c r="C136" s="75"/>
      <c r="D136" s="63"/>
      <c r="E136" s="60"/>
      <c r="F136" s="23"/>
      <c r="G136" s="28"/>
      <c r="H136" s="28"/>
      <c r="I136" s="24"/>
      <c r="J136" s="25"/>
      <c r="K136" s="25"/>
      <c r="L136" s="26"/>
      <c r="M136" s="26"/>
      <c r="N136" s="26"/>
      <c r="O136" s="26"/>
      <c r="P136" s="26"/>
      <c r="Q136" s="25"/>
      <c r="R136" s="25"/>
      <c r="S136" s="26"/>
      <c r="T136" s="26"/>
      <c r="U136" s="26"/>
      <c r="V136" s="26"/>
      <c r="W136" s="26"/>
      <c r="X136" s="25"/>
      <c r="Y136" s="25"/>
      <c r="Z136" s="25"/>
      <c r="AA136" s="26"/>
      <c r="AB136" s="26"/>
      <c r="AC136" s="26"/>
      <c r="AD136" s="26"/>
      <c r="AE136" s="25"/>
      <c r="AF136" s="25"/>
      <c r="AG136" s="26"/>
      <c r="AH136" s="26"/>
      <c r="AI136" s="26"/>
      <c r="AJ136" s="26"/>
      <c r="AK136" s="25"/>
      <c r="AL136" s="25"/>
      <c r="AM136" s="27"/>
      <c r="AN136" s="62"/>
      <c r="AO136" s="65">
        <f>=SUM(I136:AN136)</f>
      </c>
      <c r="AP136" s="61"/>
      <c r="AQ136" s="20"/>
      <c r="AR136" s="20"/>
      <c r="AS136" s="35"/>
      <c r="AT136" s="122"/>
      <c r="AU136" s="68"/>
      <c r="AV136" s="20"/>
    </row>
    <row r="137" spans="1:48" ht="27.6" customHeight="1">
      <c r="A137" s="20"/>
      <c r="B137" s="23"/>
      <c r="C137" s="75"/>
      <c r="D137" s="63"/>
      <c r="E137" s="60"/>
      <c r="F137" s="23"/>
      <c r="G137" s="28"/>
      <c r="H137" s="28"/>
      <c r="I137" s="24"/>
      <c r="J137" s="25"/>
      <c r="K137" s="25"/>
      <c r="L137" s="26"/>
      <c r="M137" s="26"/>
      <c r="N137" s="26"/>
      <c r="O137" s="26"/>
      <c r="P137" s="26"/>
      <c r="Q137" s="25"/>
      <c r="R137" s="25"/>
      <c r="S137" s="26"/>
      <c r="T137" s="26"/>
      <c r="U137" s="26"/>
      <c r="V137" s="26"/>
      <c r="W137" s="26"/>
      <c r="X137" s="25"/>
      <c r="Y137" s="25"/>
      <c r="Z137" s="25"/>
      <c r="AA137" s="26"/>
      <c r="AB137" s="26"/>
      <c r="AC137" s="26"/>
      <c r="AD137" s="26"/>
      <c r="AE137" s="25"/>
      <c r="AF137" s="25"/>
      <c r="AG137" s="26"/>
      <c r="AH137" s="26"/>
      <c r="AI137" s="26"/>
      <c r="AJ137" s="26"/>
      <c r="AK137" s="25"/>
      <c r="AL137" s="25"/>
      <c r="AM137" s="27"/>
      <c r="AN137" s="62"/>
      <c r="AO137" s="65">
        <f>=SUM(I137:AN137)</f>
      </c>
      <c r="AP137" s="61"/>
      <c r="AQ137" s="20"/>
      <c r="AR137" s="20"/>
      <c r="AS137" s="35"/>
      <c r="AT137" s="122"/>
      <c r="AU137" s="68"/>
      <c r="AV137" s="20"/>
    </row>
    <row r="138" spans="1:48" ht="27.6" customHeight="1">
      <c r="A138" s="20"/>
      <c r="B138" s="23"/>
      <c r="C138" s="75"/>
      <c r="D138" s="63"/>
      <c r="E138" s="60"/>
      <c r="F138" s="23"/>
      <c r="G138" s="28"/>
      <c r="H138" s="28"/>
      <c r="I138" s="24"/>
      <c r="J138" s="25"/>
      <c r="K138" s="25"/>
      <c r="L138" s="26"/>
      <c r="M138" s="26"/>
      <c r="N138" s="26"/>
      <c r="O138" s="26"/>
      <c r="P138" s="26"/>
      <c r="Q138" s="25"/>
      <c r="R138" s="25"/>
      <c r="S138" s="26"/>
      <c r="T138" s="26"/>
      <c r="U138" s="26"/>
      <c r="V138" s="26"/>
      <c r="W138" s="26"/>
      <c r="X138" s="25"/>
      <c r="Y138" s="25"/>
      <c r="Z138" s="25"/>
      <c r="AA138" s="26"/>
      <c r="AB138" s="26"/>
      <c r="AC138" s="26"/>
      <c r="AD138" s="26"/>
      <c r="AE138" s="25"/>
      <c r="AF138" s="25"/>
      <c r="AG138" s="26"/>
      <c r="AH138" s="26"/>
      <c r="AI138" s="26"/>
      <c r="AJ138" s="26"/>
      <c r="AK138" s="25"/>
      <c r="AL138" s="25"/>
      <c r="AM138" s="27"/>
      <c r="AN138" s="62"/>
      <c r="AO138" s="65">
        <f>=SUM(I138:AN138)</f>
      </c>
      <c r="AP138" s="61"/>
      <c r="AQ138" s="20"/>
      <c r="AR138" s="20"/>
      <c r="AS138" s="35"/>
      <c r="AT138" s="122"/>
      <c r="AU138" s="68"/>
      <c r="AV138" s="20"/>
    </row>
    <row r="139" spans="1:48" ht="27.6" customHeight="1">
      <c r="A139" s="20"/>
      <c r="B139" s="23"/>
      <c r="C139" s="75"/>
      <c r="D139" s="63"/>
      <c r="E139" s="60"/>
      <c r="F139" s="23"/>
      <c r="G139" s="28"/>
      <c r="H139" s="28"/>
      <c r="I139" s="24"/>
      <c r="J139" s="25"/>
      <c r="K139" s="25"/>
      <c r="L139" s="26"/>
      <c r="M139" s="26"/>
      <c r="N139" s="26"/>
      <c r="O139" s="26"/>
      <c r="P139" s="26"/>
      <c r="Q139" s="25"/>
      <c r="R139" s="25"/>
      <c r="S139" s="26"/>
      <c r="T139" s="26"/>
      <c r="U139" s="26"/>
      <c r="V139" s="26"/>
      <c r="W139" s="26"/>
      <c r="X139" s="25"/>
      <c r="Y139" s="25"/>
      <c r="Z139" s="25"/>
      <c r="AA139" s="26"/>
      <c r="AB139" s="26"/>
      <c r="AC139" s="26"/>
      <c r="AD139" s="26"/>
      <c r="AE139" s="25"/>
      <c r="AF139" s="25"/>
      <c r="AG139" s="26"/>
      <c r="AH139" s="26"/>
      <c r="AI139" s="26"/>
      <c r="AJ139" s="26"/>
      <c r="AK139" s="25"/>
      <c r="AL139" s="26"/>
      <c r="AM139" s="27"/>
      <c r="AN139" s="62"/>
      <c r="AO139" s="65">
        <f>=SUM(I139:AN139)</f>
      </c>
      <c r="AP139" s="61"/>
      <c r="AQ139" s="20"/>
      <c r="AR139" s="20"/>
      <c r="AS139" s="35"/>
      <c r="AT139" s="122"/>
      <c r="AU139" s="68"/>
      <c r="AV139" s="20"/>
    </row>
    <row r="140" spans="1:48" ht="27.6" customHeight="1">
      <c r="A140" s="20"/>
      <c r="B140" s="23"/>
      <c r="C140" s="75"/>
      <c r="D140" s="63"/>
      <c r="E140" s="60"/>
      <c r="F140" s="23"/>
      <c r="G140" s="28"/>
      <c r="H140" s="28"/>
      <c r="I140" s="24"/>
      <c r="J140" s="25"/>
      <c r="K140" s="25"/>
      <c r="L140" s="26"/>
      <c r="M140" s="26"/>
      <c r="N140" s="26"/>
      <c r="O140" s="26"/>
      <c r="P140" s="26"/>
      <c r="Q140" s="25"/>
      <c r="R140" s="25"/>
      <c r="S140" s="26"/>
      <c r="T140" s="26"/>
      <c r="U140" s="26"/>
      <c r="V140" s="26"/>
      <c r="W140" s="26"/>
      <c r="X140" s="25"/>
      <c r="Y140" s="25"/>
      <c r="Z140" s="25"/>
      <c r="AA140" s="26"/>
      <c r="AB140" s="26"/>
      <c r="AC140" s="26"/>
      <c r="AD140" s="26"/>
      <c r="AE140" s="25"/>
      <c r="AF140" s="25"/>
      <c r="AG140" s="26"/>
      <c r="AH140" s="26"/>
      <c r="AI140" s="26"/>
      <c r="AJ140" s="26"/>
      <c r="AK140" s="25"/>
      <c r="AL140" s="25"/>
      <c r="AM140" s="27"/>
      <c r="AN140" s="62"/>
      <c r="AO140" s="65">
        <f>=SUM(I140:AN140)</f>
      </c>
      <c r="AP140" s="61"/>
      <c r="AQ140" s="20"/>
      <c r="AR140" s="20"/>
      <c r="AS140" s="35"/>
      <c r="AT140" s="122"/>
      <c r="AU140" s="68"/>
      <c r="AV140" s="20"/>
    </row>
    <row r="141" spans="1:48" ht="27.6" customHeight="1">
      <c r="A141" s="20"/>
      <c r="B141" s="23"/>
      <c r="C141" s="75"/>
      <c r="D141" s="63"/>
      <c r="E141" s="60"/>
      <c r="F141" s="23"/>
      <c r="G141" s="28"/>
      <c r="H141" s="28"/>
      <c r="I141" s="24"/>
      <c r="J141" s="25"/>
      <c r="K141" s="25"/>
      <c r="L141" s="26"/>
      <c r="M141" s="26"/>
      <c r="N141" s="26"/>
      <c r="O141" s="26"/>
      <c r="P141" s="26"/>
      <c r="Q141" s="25"/>
      <c r="R141" s="25"/>
      <c r="S141" s="26"/>
      <c r="T141" s="26"/>
      <c r="U141" s="26"/>
      <c r="V141" s="26"/>
      <c r="W141" s="26"/>
      <c r="X141" s="25"/>
      <c r="Y141" s="25"/>
      <c r="Z141" s="25"/>
      <c r="AA141" s="26"/>
      <c r="AB141" s="26"/>
      <c r="AC141" s="26"/>
      <c r="AD141" s="26"/>
      <c r="AE141" s="25"/>
      <c r="AF141" s="25"/>
      <c r="AG141" s="26"/>
      <c r="AH141" s="26"/>
      <c r="AI141" s="26"/>
      <c r="AJ141" s="26"/>
      <c r="AK141" s="25"/>
      <c r="AL141" s="25"/>
      <c r="AM141" s="27"/>
      <c r="AN141" s="62"/>
      <c r="AO141" s="65">
        <f>=SUM(I141:AN141)</f>
      </c>
      <c r="AP141" s="61"/>
      <c r="AQ141" s="20"/>
      <c r="AR141" s="20"/>
      <c r="AS141" s="35"/>
      <c r="AT141" s="122"/>
      <c r="AU141" s="68"/>
      <c r="AV141" s="20"/>
    </row>
    <row r="142" spans="1:48" ht="27.6" customHeight="1">
      <c r="A142" s="20"/>
      <c r="B142" s="23"/>
      <c r="C142" s="75"/>
      <c r="D142" s="63"/>
      <c r="E142" s="60"/>
      <c r="F142" s="23"/>
      <c r="G142" s="28"/>
      <c r="H142" s="28"/>
      <c r="I142" s="24"/>
      <c r="J142" s="25"/>
      <c r="K142" s="25"/>
      <c r="L142" s="26"/>
      <c r="M142" s="26"/>
      <c r="N142" s="26"/>
      <c r="O142" s="26"/>
      <c r="P142" s="26"/>
      <c r="Q142" s="25"/>
      <c r="R142" s="25"/>
      <c r="S142" s="26"/>
      <c r="T142" s="26"/>
      <c r="U142" s="26"/>
      <c r="V142" s="26"/>
      <c r="W142" s="26"/>
      <c r="X142" s="25"/>
      <c r="Y142" s="25"/>
      <c r="Z142" s="25"/>
      <c r="AA142" s="26"/>
      <c r="AB142" s="26"/>
      <c r="AC142" s="26"/>
      <c r="AD142" s="26"/>
      <c r="AE142" s="25"/>
      <c r="AF142" s="25"/>
      <c r="AG142" s="26"/>
      <c r="AH142" s="26"/>
      <c r="AI142" s="26"/>
      <c r="AJ142" s="26"/>
      <c r="AK142" s="25"/>
      <c r="AL142" s="25"/>
      <c r="AM142" s="27"/>
      <c r="AN142" s="62"/>
      <c r="AO142" s="65">
        <f>=SUM(I142:AN142)</f>
      </c>
      <c r="AP142" s="61"/>
      <c r="AQ142" s="20"/>
      <c r="AR142" s="20"/>
      <c r="AS142" s="35"/>
      <c r="AT142" s="122"/>
      <c r="AU142" s="68"/>
      <c r="AV142" s="20"/>
    </row>
    <row r="143" spans="1:48" ht="27.6" customHeight="1">
      <c r="A143" s="20"/>
      <c r="B143" s="23"/>
      <c r="C143" s="74"/>
      <c r="D143" s="63"/>
      <c r="E143" s="60"/>
      <c r="F143" s="23"/>
      <c r="G143" s="28"/>
      <c r="H143" s="28"/>
      <c r="I143" s="24"/>
      <c r="J143" s="25"/>
      <c r="K143" s="25"/>
      <c r="L143" s="26"/>
      <c r="M143" s="26"/>
      <c r="N143" s="26"/>
      <c r="O143" s="26"/>
      <c r="P143" s="26"/>
      <c r="Q143" s="25"/>
      <c r="R143" s="25"/>
      <c r="S143" s="26"/>
      <c r="T143" s="26"/>
      <c r="U143" s="26"/>
      <c r="V143" s="26"/>
      <c r="W143" s="26"/>
      <c r="X143" s="25"/>
      <c r="Y143" s="25"/>
      <c r="Z143" s="25"/>
      <c r="AA143" s="26"/>
      <c r="AB143" s="26"/>
      <c r="AC143" s="26"/>
      <c r="AD143" s="26"/>
      <c r="AE143" s="25"/>
      <c r="AF143" s="25"/>
      <c r="AG143" s="26"/>
      <c r="AH143" s="26"/>
      <c r="AI143" s="26"/>
      <c r="AJ143" s="26"/>
      <c r="AK143" s="25"/>
      <c r="AL143" s="26"/>
      <c r="AM143" s="27"/>
      <c r="AN143" s="62"/>
      <c r="AO143" s="65">
        <f>=SUM(I143:AN143)</f>
      </c>
      <c r="AP143" s="61"/>
      <c r="AQ143" s="20"/>
      <c r="AR143" s="20"/>
      <c r="AS143" s="35"/>
      <c r="AT143" s="122"/>
      <c r="AU143" s="68"/>
      <c r="AV143" s="20"/>
    </row>
    <row r="144" spans="2:2">
      <c r="B144" s="3" t="s">
        <v>0</v>
      </c>
    </row>
    <row r="145" spans="1:48" ht="15" customHeight="1">
      <c r="A145" s="20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20"/>
      <c r="AR145" s="20"/>
      <c r="AS145" s="20"/>
      <c r="AT145" s="20"/>
      <c r="AU145" s="20"/>
      <c r="AV145" s="20"/>
    </row>
    <row r="146" spans="1:48">
      <c r="A146" s="20"/>
      <c r="B146" s="29" t="s">
        <v>42</v>
      </c>
      <c r="C146" s="29"/>
      <c r="D146" s="29"/>
      <c r="E146" s="29"/>
      <c r="F146" s="30"/>
      <c r="G146" s="31"/>
      <c r="H146" s="31"/>
      <c r="I146" s="31"/>
      <c r="J146" s="31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31"/>
      <c r="AJ146" s="31"/>
      <c r="AK146" s="31"/>
      <c r="AL146" s="31"/>
      <c r="AM146" s="31"/>
      <c r="AN146" s="31"/>
      <c r="AO146" s="31"/>
      <c r="AP146" s="32"/>
      <c r="AQ146" s="20"/>
      <c r="AR146" s="20"/>
      <c r="AS146" s="20"/>
      <c r="AT146" s="20"/>
      <c r="AU146" s="20"/>
      <c r="AV146" s="20"/>
    </row>
    <row r="147" spans="1:48" ht="27.95" customHeight="1">
      <c r="A147" s="20"/>
      <c r="B147" s="85" t="s">
        <v>43</v>
      </c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20"/>
      <c r="AQ147" s="20"/>
      <c r="AR147" s="20"/>
      <c r="AS147" s="20"/>
      <c r="AT147" s="20"/>
      <c r="AU147" s="20"/>
      <c r="AV147" s="20"/>
    </row>
    <row r="148" spans="1:46" ht="27.95" customHeight="1">
      <c r="A148" s="20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20"/>
      <c r="AQ148" s="20"/>
      <c r="AR148" s="20"/>
      <c r="AS148" s="20"/>
      <c r="AT148" s="20"/>
    </row>
    <row r="149" spans="1:46" ht="20.100000000000001" customHeight="1">
      <c r="A149" s="20"/>
      <c r="B149" s="17" t="s">
        <v>34</v>
      </c>
      <c r="C149" s="17"/>
      <c r="D149" s="17"/>
      <c r="E149" s="86" t="str">
        <f>=E5</f>
        <v/>
      </c>
      <c r="F149" s="86"/>
      <c r="G149" s="86"/>
      <c r="H149" s="86"/>
      <c r="I149" s="86"/>
      <c r="J149" s="86"/>
      <c r="K149" s="86"/>
      <c r="L149" s="86"/>
      <c r="M149" s="86"/>
      <c r="N149" s="86"/>
      <c r="O149" s="17"/>
      <c r="P149" s="17"/>
      <c r="Q149" s="17"/>
      <c r="R149" s="17"/>
      <c r="S149" s="17"/>
      <c r="T149" s="17"/>
      <c r="U149" s="17"/>
      <c r="V149" s="17"/>
      <c r="W149" s="34"/>
      <c r="X149" s="34"/>
      <c r="Y149" s="34"/>
      <c r="Z149" s="34"/>
      <c r="AA149" s="34"/>
      <c r="AB149" s="34"/>
      <c r="AC149" s="34"/>
      <c r="AD149" s="34"/>
      <c r="AE149" s="87" t="s">
        <v>33</v>
      </c>
      <c r="AF149" s="87"/>
      <c r="AG149" s="87"/>
      <c r="AH149" s="109" t="str">
        <f>=AH5</f>
        <v/>
      </c>
      <c r="AI149" s="109"/>
      <c r="AJ149" s="109"/>
      <c r="AK149" s="109"/>
      <c r="AL149" s="109"/>
      <c r="AM149" s="109"/>
      <c r="AN149" s="109"/>
      <c r="AO149" s="109"/>
      <c r="AP149" s="20"/>
      <c r="AQ149" s="20"/>
      <c r="AR149" s="20"/>
      <c r="AS149" s="20"/>
      <c r="AT149" s="20"/>
    </row>
    <row r="150" spans="1:46" ht="20.100000000000001" customHeight="1">
      <c r="A150" s="20"/>
      <c r="B150" s="94" t="str">
        <f>=B6</f>
        <v/>
      </c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36" t="s">
        <v>31</v>
      </c>
      <c r="P150" s="37"/>
      <c r="Q150" s="8">
        <f>=Q6</f>
      </c>
      <c r="R150" s="37"/>
      <c r="S150" s="17"/>
      <c r="T150" s="37"/>
      <c r="U150" s="37"/>
      <c r="V150" s="17"/>
      <c r="W150" s="38"/>
      <c r="X150" s="39"/>
      <c r="Y150" s="39"/>
      <c r="Z150" s="39"/>
      <c r="AA150" s="39"/>
      <c r="AB150" s="17"/>
      <c r="AC150" s="17"/>
      <c r="AD150" s="40" t="s">
        <v>13</v>
      </c>
      <c r="AE150" s="76" t="s">
        <v>30</v>
      </c>
      <c r="AF150" s="76"/>
      <c r="AG150" s="76"/>
      <c r="AH150" s="77" t="str">
        <f>=AH6</f>
        <v/>
      </c>
      <c r="AI150" s="77"/>
      <c r="AJ150" s="72" t="s">
        <v>29</v>
      </c>
      <c r="AK150" s="77" t="str">
        <f>=AK6</f>
        <v/>
      </c>
      <c r="AL150" s="77"/>
      <c r="AM150" s="72" t="s">
        <v>28</v>
      </c>
      <c r="AN150" s="64" t="str">
        <f>=AN6</f>
        <v/>
      </c>
      <c r="AO150" s="42" t="s">
        <v>27</v>
      </c>
      <c r="AP150" s="72"/>
      <c r="AQ150" s="20"/>
      <c r="AR150" s="20"/>
      <c r="AS150" s="20"/>
      <c r="AT150" s="20"/>
    </row>
    <row r="151" spans="1:48" ht="24.95" customHeight="1">
      <c r="A151" s="20"/>
      <c r="B151" s="43"/>
      <c r="C151" s="44"/>
      <c r="D151" s="45"/>
      <c r="E151" s="45"/>
      <c r="F151" s="44"/>
      <c r="G151" s="44"/>
      <c r="H151" s="44"/>
      <c r="I151" s="44"/>
      <c r="J151" s="44"/>
      <c r="K151" s="44"/>
      <c r="L151" s="44"/>
      <c r="M151" s="44"/>
      <c r="N151" s="44"/>
      <c r="O151" s="46"/>
      <c r="P151" s="46"/>
      <c r="Q151" s="46"/>
      <c r="R151" s="17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17"/>
      <c r="AG151" s="17"/>
      <c r="AH151" s="17"/>
      <c r="AI151" s="17"/>
      <c r="AJ151" s="18"/>
      <c r="AK151" s="19"/>
      <c r="AL151" s="19"/>
      <c r="AM151" s="19"/>
      <c r="AN151" s="19"/>
      <c r="AO151" s="19"/>
      <c r="AP151" s="20"/>
      <c r="AQ151" s="20"/>
      <c r="AR151" s="20"/>
      <c r="AS151" s="20"/>
      <c r="AT151" s="20"/>
      <c r="AU151" s="20"/>
      <c r="AV151" s="20"/>
    </row>
    <row r="152" spans="1:48" ht="24.95" customHeight="1">
      <c r="A152" s="20"/>
      <c r="B152" s="95" t="s">
        <v>25</v>
      </c>
      <c r="C152" s="95"/>
      <c r="D152" s="83" t="str">
        <f>=D8</f>
        <v/>
      </c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17"/>
      <c r="AF152" s="17"/>
      <c r="AG152" s="17"/>
      <c r="AH152" s="17"/>
      <c r="AI152" s="17"/>
      <c r="AJ152" s="18"/>
      <c r="AK152" s="19"/>
      <c r="AL152" s="19"/>
      <c r="AM152" s="19"/>
      <c r="AN152" s="19"/>
      <c r="AO152" s="19"/>
      <c r="AP152" s="20"/>
      <c r="AQ152" s="20"/>
      <c r="AR152" s="20"/>
      <c r="AS152" s="20"/>
      <c r="AT152" s="20"/>
      <c r="AU152" s="20"/>
      <c r="AV152" s="20"/>
    </row>
    <row r="153" spans="1:42" ht="18.95" customHeight="1">
      <c r="A153" s="20"/>
      <c r="B153" s="91" t="s">
        <v>24</v>
      </c>
      <c r="C153" s="91"/>
      <c r="D153" s="92" t="str">
        <f>=D9</f>
        <v>〒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17"/>
      <c r="AF153" s="17"/>
      <c r="AG153" s="17"/>
      <c r="AH153" s="20"/>
      <c r="AI153" s="20"/>
      <c r="AJ153" s="20"/>
      <c r="AK153" s="20"/>
      <c r="AL153" s="20"/>
      <c r="AM153" s="20"/>
      <c r="AN153" s="20"/>
      <c r="AO153" s="1"/>
      <c r="AP153" s="1"/>
    </row>
    <row r="154" spans="1:42" ht="18.95" customHeight="1">
      <c r="A154" s="20"/>
      <c r="B154" s="91" t="s">
        <v>23</v>
      </c>
      <c r="C154" s="91"/>
      <c r="D154" s="108" t="str">
        <f>=D10</f>
        <v/>
      </c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7"/>
      <c r="AF154" s="17"/>
      <c r="AG154" s="17"/>
      <c r="AH154" s="20"/>
      <c r="AI154" s="20"/>
      <c r="AJ154" s="20"/>
      <c r="AK154" s="20"/>
      <c r="AL154" s="20"/>
      <c r="AM154" s="20"/>
      <c r="AN154" s="20"/>
      <c r="AO154" s="1"/>
      <c r="AP154" s="1"/>
    </row>
    <row r="155" spans="1:42" ht="24" customHeight="1">
      <c r="A155" s="20"/>
      <c r="B155" s="93" t="s">
        <v>22</v>
      </c>
      <c r="C155" s="93"/>
      <c r="D155" s="92" t="str">
        <f>=D11</f>
        <v/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10"/>
      <c r="P155" s="10"/>
      <c r="Q155" s="8">
        <f>=Q11</f>
      </c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17"/>
      <c r="AF155" s="17"/>
      <c r="AG155" s="17"/>
      <c r="AH155" s="20"/>
      <c r="AI155" s="20"/>
      <c r="AJ155" s="20"/>
      <c r="AK155" s="20"/>
      <c r="AL155" s="20"/>
      <c r="AM155" s="20"/>
      <c r="AN155" s="20"/>
      <c r="AO155" s="1"/>
      <c r="AP155" s="1"/>
    </row>
    <row r="156" spans="1:42" ht="12" customHeight="1">
      <c r="A156" s="20"/>
      <c r="B156" s="88" t="s">
        <v>16</v>
      </c>
      <c r="C156" s="88"/>
      <c r="D156" s="110" t="str">
        <f>=D12</f>
        <v/>
      </c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20"/>
      <c r="AI156" s="20"/>
      <c r="AJ156" s="20"/>
      <c r="AK156" s="20"/>
      <c r="AL156" s="20"/>
      <c r="AM156" s="20"/>
      <c r="AN156" s="20"/>
      <c r="AO156" s="1"/>
      <c r="AP156" s="1"/>
    </row>
    <row r="157" spans="1:42" ht="12" customHeight="1">
      <c r="A157" s="20"/>
      <c r="B157" s="90" t="s">
        <v>20</v>
      </c>
      <c r="C157" s="90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17"/>
      <c r="AF157" s="17"/>
      <c r="AG157" s="17"/>
      <c r="AH157" s="20"/>
      <c r="AI157" s="20"/>
      <c r="AJ157" s="20"/>
      <c r="AK157" s="20"/>
      <c r="AL157" s="20"/>
      <c r="AM157" s="20"/>
      <c r="AN157" s="20"/>
      <c r="AO157" s="1"/>
      <c r="AP157" s="1"/>
    </row>
    <row r="158" spans="1:42" ht="24.95" customHeight="1">
      <c r="A158" s="20"/>
      <c r="B158" s="93" t="s">
        <v>19</v>
      </c>
      <c r="C158" s="93"/>
      <c r="D158" s="92" t="str">
        <f>=D14</f>
        <v/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17"/>
      <c r="AF158" s="17"/>
      <c r="AG158" s="17"/>
      <c r="AH158" s="20"/>
      <c r="AI158" s="20"/>
      <c r="AJ158" s="20"/>
      <c r="AK158" s="20"/>
      <c r="AL158" s="20"/>
      <c r="AM158" s="20"/>
      <c r="AN158" s="20"/>
      <c r="AO158" s="1"/>
      <c r="AP158" s="1"/>
    </row>
    <row r="159" spans="1:42" ht="20.100000000000001" customHeight="1">
      <c r="A159" s="20"/>
      <c r="B159" s="91" t="s">
        <v>18</v>
      </c>
      <c r="C159" s="91"/>
      <c r="D159" s="92" t="str">
        <f>=D15</f>
        <v/>
      </c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17"/>
      <c r="AF159" s="17"/>
      <c r="AG159" s="17"/>
      <c r="AH159" s="20"/>
      <c r="AI159" s="20"/>
      <c r="AJ159" s="20"/>
      <c r="AK159" s="20"/>
      <c r="AL159" s="20"/>
      <c r="AM159" s="20"/>
      <c r="AN159" s="20"/>
      <c r="AO159" s="1"/>
      <c r="AP159" s="1"/>
    </row>
    <row r="160" spans="1:42" ht="12" customHeight="1">
      <c r="A160" s="20"/>
      <c r="B160" s="88" t="s">
        <v>16</v>
      </c>
      <c r="C160" s="88"/>
      <c r="D160" s="89" t="str">
        <f>=D16</f>
        <v/>
      </c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17"/>
      <c r="AF160" s="17"/>
      <c r="AG160" s="17"/>
      <c r="AH160" s="20"/>
      <c r="AI160" s="20"/>
      <c r="AJ160" s="20"/>
      <c r="AK160" s="20"/>
      <c r="AL160" s="20"/>
      <c r="AM160" s="20"/>
      <c r="AN160" s="20"/>
      <c r="AO160" s="1"/>
      <c r="AP160" s="1"/>
    </row>
    <row r="161" spans="1:42" ht="12" customHeight="1">
      <c r="A161" s="20"/>
      <c r="B161" s="90" t="s">
        <v>15</v>
      </c>
      <c r="C161" s="90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17"/>
      <c r="AF161" s="17"/>
      <c r="AG161" s="17"/>
      <c r="AH161" s="20"/>
      <c r="AI161" s="20"/>
      <c r="AJ161" s="20"/>
      <c r="AK161" s="20"/>
      <c r="AL161" s="20"/>
      <c r="AM161" s="20"/>
      <c r="AN161" s="20"/>
      <c r="AO161" s="1"/>
      <c r="AP161" s="1"/>
    </row>
    <row r="162" spans="1:42" ht="20.100000000000001" customHeight="1">
      <c r="A162" s="20"/>
      <c r="B162" s="91" t="s">
        <v>14</v>
      </c>
      <c r="C162" s="91"/>
      <c r="D162" s="92" t="str">
        <f>=D18</f>
        <v/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17"/>
      <c r="AF162" s="17"/>
      <c r="AG162" s="17"/>
      <c r="AH162" s="20"/>
      <c r="AI162" s="20"/>
      <c r="AJ162" s="20"/>
      <c r="AK162" s="20"/>
      <c r="AL162" s="20"/>
      <c r="AM162" s="20"/>
      <c r="AN162" s="20"/>
      <c r="AO162" s="1"/>
      <c r="AP162" s="1"/>
    </row>
    <row r="163" spans="1:48" ht="18.75" customHeight="1">
      <c r="A163" s="20"/>
      <c r="B163" s="17"/>
      <c r="C163" s="17"/>
      <c r="D163" s="17"/>
      <c r="E163" s="17"/>
      <c r="F163" s="4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1"/>
      <c r="AJ163" s="21"/>
      <c r="AK163" s="21"/>
      <c r="AL163" s="21"/>
      <c r="AM163" s="21"/>
      <c r="AN163" s="21"/>
      <c r="AO163" s="21"/>
      <c r="AP163" s="20"/>
      <c r="AQ163" s="20"/>
      <c r="AR163" s="20"/>
      <c r="AS163" s="20"/>
      <c r="AT163" s="20"/>
      <c r="AU163" s="20"/>
      <c r="AV163" s="20"/>
    </row>
    <row r="164" spans="1:48" ht="18.75" customHeight="1">
      <c r="A164" s="20"/>
      <c r="B164" s="78" t="s">
        <v>12</v>
      </c>
      <c r="C164" s="78"/>
      <c r="D164" s="79" t="str">
        <f>=D20</f>
        <v/>
      </c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49"/>
      <c r="P164" s="80" t="s">
        <v>12</v>
      </c>
      <c r="Q164" s="80"/>
      <c r="R164" s="80"/>
      <c r="S164" s="80"/>
      <c r="T164" s="81" t="str">
        <f>=T20</f>
        <v/>
      </c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20"/>
      <c r="AQ164" s="20"/>
      <c r="AR164" s="20"/>
      <c r="AS164" s="20"/>
      <c r="AT164" s="20"/>
      <c r="AU164" s="20"/>
      <c r="AV164" s="20"/>
    </row>
    <row r="165" spans="1:48" ht="18.75" customHeight="1">
      <c r="A165" s="20"/>
      <c r="B165" s="82" t="s">
        <v>11</v>
      </c>
      <c r="C165" s="82"/>
      <c r="D165" s="83" t="str">
        <f>=D21</f>
        <v/>
      </c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50"/>
      <c r="P165" s="82" t="s">
        <v>10</v>
      </c>
      <c r="Q165" s="82"/>
      <c r="R165" s="82"/>
      <c r="S165" s="82"/>
      <c r="T165" s="83" t="str">
        <f>=T21</f>
        <v/>
      </c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20"/>
      <c r="AQ165" s="20"/>
      <c r="AR165" s="20"/>
      <c r="AS165" s="20"/>
      <c r="AT165" s="20"/>
      <c r="AU165" s="20"/>
      <c r="AV165" s="20"/>
    </row>
    <row r="166" spans="1:48" ht="20.100000000000001" customHeight="1">
      <c r="A166" s="20"/>
      <c r="B166" s="51" t="s">
        <v>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38"/>
      <c r="O166" s="38"/>
      <c r="P166" s="38"/>
      <c r="Q166" s="38"/>
      <c r="R166" s="38"/>
      <c r="S166" s="38"/>
      <c r="T166" s="52"/>
      <c r="U166" s="52"/>
      <c r="V166" s="52"/>
      <c r="W166" s="52"/>
      <c r="X166" s="52"/>
      <c r="Y166" s="52"/>
      <c r="Z166" s="52"/>
      <c r="AA166" s="53"/>
      <c r="AB166" s="53"/>
      <c r="AC166" s="54"/>
      <c r="AD166" s="54"/>
      <c r="AE166" s="54"/>
      <c r="AF166" s="54"/>
      <c r="AG166" s="54"/>
      <c r="AH166" s="54"/>
      <c r="AI166" s="54"/>
      <c r="AJ166" s="17"/>
      <c r="AK166" s="17"/>
      <c r="AL166" s="17"/>
      <c r="AM166" s="17"/>
      <c r="AN166" s="17"/>
      <c r="AO166" s="53"/>
      <c r="AP166" s="20"/>
      <c r="AQ166" s="20"/>
      <c r="AR166" s="20"/>
      <c r="AS166" s="20"/>
      <c r="AT166" s="20"/>
      <c r="AU166" s="20"/>
      <c r="AV166" s="20"/>
    </row>
    <row r="167" spans="1:48" s="6" customFormat="1" ht="19.5" customHeight="1">
      <c r="A167" s="55"/>
      <c r="B167" s="55"/>
      <c r="C167" s="11" t="s">
        <v>8</v>
      </c>
      <c r="D167" s="12"/>
      <c r="E167" s="7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5"/>
      <c r="AQ167" s="55"/>
      <c r="AR167" s="55"/>
      <c r="AS167" s="55"/>
      <c r="AT167" s="55"/>
      <c r="AU167" s="55"/>
      <c r="AV167" s="55"/>
    </row>
    <row r="168" spans="1:48" s="5" customFormat="1" ht="15" customHeight="1">
      <c r="A168" s="56"/>
      <c r="B168" s="99" t="s">
        <v>7</v>
      </c>
      <c r="C168" s="100" t="s">
        <v>36</v>
      </c>
      <c r="D168" s="100" t="s">
        <v>6</v>
      </c>
      <c r="E168" s="102" t="s">
        <v>35</v>
      </c>
      <c r="F168" s="104" t="s">
        <v>5</v>
      </c>
      <c r="G168" s="104" t="s">
        <v>39</v>
      </c>
      <c r="H168" s="104" t="s">
        <v>40</v>
      </c>
      <c r="I168" s="57"/>
      <c r="J168" s="15"/>
      <c r="K168" s="15"/>
      <c r="L168" s="15"/>
      <c r="M168" s="15"/>
      <c r="N168" s="15"/>
      <c r="O168" s="15"/>
      <c r="P168" s="15"/>
      <c r="Q168" s="15"/>
      <c r="R168" s="15"/>
      <c r="S168" s="16" t="s">
        <v>4</v>
      </c>
      <c r="T168" s="106" t="str">
        <f>=T24</f>
        <v>2022年1月1日</v>
      </c>
      <c r="U168" s="106"/>
      <c r="V168" s="106"/>
      <c r="W168" s="106"/>
      <c r="X168" s="106"/>
      <c r="Y168" s="106"/>
      <c r="Z168" s="106"/>
      <c r="AA168" s="15" t="s">
        <v>3</v>
      </c>
      <c r="AB168" s="107" t="str">
        <f>=AB24</f>
        <v>2022年1月31日</v>
      </c>
      <c r="AC168" s="107"/>
      <c r="AD168" s="107"/>
      <c r="AE168" s="107"/>
      <c r="AF168" s="107"/>
      <c r="AG168" s="107"/>
      <c r="AH168" s="107"/>
      <c r="AI168" s="15"/>
      <c r="AJ168" s="15"/>
      <c r="AK168" s="15"/>
      <c r="AL168" s="15"/>
      <c r="AM168" s="15"/>
      <c r="AN168" s="15"/>
      <c r="AO168" s="58"/>
      <c r="AP168" s="96" t="s">
        <v>2</v>
      </c>
      <c r="AQ168" s="56"/>
      <c r="AR168" s="56"/>
      <c r="AS168" s="56"/>
      <c r="AT168" s="56"/>
      <c r="AU168" s="98" t="s">
        <v>44</v>
      </c>
      <c r="AV168" s="56"/>
    </row>
    <row r="169" spans="1:48" s="4" customFormat="1" ht="15" customHeight="1">
      <c r="A169" s="59"/>
      <c r="B169" s="99"/>
      <c r="C169" s="101"/>
      <c r="D169" s="101"/>
      <c r="E169" s="103"/>
      <c r="F169" s="104"/>
      <c r="G169" s="104"/>
      <c r="H169" s="105"/>
      <c r="I169" s="66" t="str">
        <f>=I25</f>
        <v>1</v>
      </c>
      <c r="J169" s="67" t="str">
        <f>=J25</f>
        <v>2</v>
      </c>
      <c r="K169" s="67" t="str">
        <f>=K25</f>
        <v>3</v>
      </c>
      <c r="L169" s="67" t="str">
        <f>=L25</f>
        <v>4</v>
      </c>
      <c r="M169" s="67" t="str">
        <f>=M25</f>
        <v>5</v>
      </c>
      <c r="N169" s="67" t="str">
        <f>=N25</f>
        <v>6</v>
      </c>
      <c r="O169" s="67" t="str">
        <f>=O25</f>
        <v>7</v>
      </c>
      <c r="P169" s="67" t="str">
        <f>=P25</f>
        <v>8</v>
      </c>
      <c r="Q169" s="67" t="str">
        <f>=Q25</f>
        <v>9</v>
      </c>
      <c r="R169" s="67" t="str">
        <f>=R25</f>
        <v>10</v>
      </c>
      <c r="S169" s="67" t="str">
        <f>=S25</f>
        <v>11</v>
      </c>
      <c r="T169" s="67" t="str">
        <f>=T25</f>
        <v>12</v>
      </c>
      <c r="U169" s="67" t="str">
        <f>=U25</f>
        <v>13</v>
      </c>
      <c r="V169" s="67" t="str">
        <f>=V25</f>
        <v>14</v>
      </c>
      <c r="W169" s="67" t="str">
        <f>=W25</f>
        <v>15</v>
      </c>
      <c r="X169" s="67" t="str">
        <f>=X25</f>
        <v>16</v>
      </c>
      <c r="Y169" s="67" t="str">
        <f>=Y25</f>
        <v>17</v>
      </c>
      <c r="Z169" s="67" t="str">
        <f>=Z25</f>
        <v>18</v>
      </c>
      <c r="AA169" s="67" t="str">
        <f>=AA25</f>
        <v>19</v>
      </c>
      <c r="AB169" s="67" t="str">
        <f>=AB25</f>
        <v>20</v>
      </c>
      <c r="AC169" s="67" t="str">
        <f>=AC25</f>
        <v>21</v>
      </c>
      <c r="AD169" s="67" t="str">
        <f>=AD25</f>
        <v>22</v>
      </c>
      <c r="AE169" s="67" t="str">
        <f>=AE25</f>
        <v>23</v>
      </c>
      <c r="AF169" s="67" t="str">
        <f>=AF25</f>
        <v>24</v>
      </c>
      <c r="AG169" s="67" t="str">
        <f>=AG25</f>
        <v>25</v>
      </c>
      <c r="AH169" s="67" t="str">
        <f>=AH25</f>
        <v>26</v>
      </c>
      <c r="AI169" s="67" t="str">
        <f>=AI25</f>
        <v>27</v>
      </c>
      <c r="AJ169" s="67" t="str">
        <f>=AJ25</f>
        <v>28</v>
      </c>
      <c r="AK169" s="66" t="str">
        <f>=AK25</f>
        <v>29</v>
      </c>
      <c r="AL169" s="66" t="str">
        <f>=AL25</f>
        <v>30</v>
      </c>
      <c r="AM169" s="66" t="str">
        <f>=AM25</f>
        <v>31</v>
      </c>
      <c r="AN169" s="69" t="s">
        <v>38</v>
      </c>
      <c r="AO169" s="70" t="s">
        <v>1</v>
      </c>
      <c r="AP169" s="97"/>
      <c r="AQ169" s="59"/>
      <c r="AR169" s="59"/>
      <c r="AS169" s="59"/>
      <c r="AT169" s="59"/>
      <c r="AU169" s="98"/>
      <c r="AV169" s="59"/>
    </row>
    <row r="170" spans="1:48" ht="27.6" customHeight="1">
      <c r="A170" s="20"/>
      <c r="B170" s="23"/>
      <c r="C170" s="74"/>
      <c r="D170" s="63"/>
      <c r="E170" s="60"/>
      <c r="F170" s="23"/>
      <c r="G170" s="28"/>
      <c r="H170" s="28"/>
      <c r="I170" s="24"/>
      <c r="J170" s="25"/>
      <c r="K170" s="25"/>
      <c r="L170" s="26"/>
      <c r="M170" s="26"/>
      <c r="N170" s="26"/>
      <c r="O170" s="26"/>
      <c r="P170" s="26"/>
      <c r="Q170" s="25"/>
      <c r="R170" s="25"/>
      <c r="S170" s="26"/>
      <c r="T170" s="26"/>
      <c r="U170" s="26"/>
      <c r="V170" s="26"/>
      <c r="W170" s="26"/>
      <c r="X170" s="25"/>
      <c r="Y170" s="25"/>
      <c r="Z170" s="25"/>
      <c r="AA170" s="26"/>
      <c r="AB170" s="26"/>
      <c r="AC170" s="26"/>
      <c r="AD170" s="26"/>
      <c r="AE170" s="25"/>
      <c r="AF170" s="25"/>
      <c r="AG170" s="26"/>
      <c r="AH170" s="26"/>
      <c r="AI170" s="26"/>
      <c r="AJ170" s="26"/>
      <c r="AK170" s="25"/>
      <c r="AL170" s="26"/>
      <c r="AM170" s="27"/>
      <c r="AN170" s="62"/>
      <c r="AO170" s="65">
        <f>=SUM(I170:AN170)</f>
      </c>
      <c r="AP170" s="61"/>
      <c r="AQ170" s="20"/>
      <c r="AR170" s="20"/>
      <c r="AS170" s="35"/>
      <c r="AT170" s="122"/>
      <c r="AU170" s="68"/>
      <c r="AV170" s="20"/>
    </row>
    <row r="171" spans="1:48" ht="27.6" customHeight="1">
      <c r="A171" s="20"/>
      <c r="B171" s="23"/>
      <c r="C171" s="74"/>
      <c r="D171" s="63"/>
      <c r="E171" s="60"/>
      <c r="F171" s="23"/>
      <c r="G171" s="28"/>
      <c r="H171" s="28"/>
      <c r="I171" s="24"/>
      <c r="J171" s="25"/>
      <c r="K171" s="25"/>
      <c r="L171" s="26"/>
      <c r="M171" s="26"/>
      <c r="N171" s="26"/>
      <c r="O171" s="26"/>
      <c r="P171" s="26"/>
      <c r="Q171" s="25"/>
      <c r="R171" s="25"/>
      <c r="S171" s="26"/>
      <c r="T171" s="26"/>
      <c r="U171" s="26"/>
      <c r="V171" s="26"/>
      <c r="W171" s="26"/>
      <c r="X171" s="25"/>
      <c r="Y171" s="25"/>
      <c r="Z171" s="25"/>
      <c r="AA171" s="26"/>
      <c r="AB171" s="26"/>
      <c r="AC171" s="26"/>
      <c r="AD171" s="26"/>
      <c r="AE171" s="25"/>
      <c r="AF171" s="25"/>
      <c r="AG171" s="26"/>
      <c r="AH171" s="26"/>
      <c r="AI171" s="26"/>
      <c r="AJ171" s="26"/>
      <c r="AK171" s="25"/>
      <c r="AL171" s="25"/>
      <c r="AM171" s="27"/>
      <c r="AN171" s="62"/>
      <c r="AO171" s="65">
        <f>=SUM(I171:AN171)</f>
      </c>
      <c r="AP171" s="61"/>
      <c r="AQ171" s="20"/>
      <c r="AR171" s="20"/>
      <c r="AS171" s="35"/>
      <c r="AT171" s="122"/>
      <c r="AU171" s="68"/>
      <c r="AV171" s="20"/>
    </row>
    <row r="172" spans="1:48" ht="27.6" customHeight="1">
      <c r="A172" s="20"/>
      <c r="B172" s="23"/>
      <c r="C172" s="75"/>
      <c r="D172" s="63"/>
      <c r="E172" s="60"/>
      <c r="F172" s="23"/>
      <c r="G172" s="28"/>
      <c r="H172" s="28"/>
      <c r="I172" s="24"/>
      <c r="J172" s="25"/>
      <c r="K172" s="25"/>
      <c r="L172" s="26"/>
      <c r="M172" s="26"/>
      <c r="N172" s="26"/>
      <c r="O172" s="26"/>
      <c r="P172" s="26"/>
      <c r="Q172" s="25"/>
      <c r="R172" s="25"/>
      <c r="S172" s="26"/>
      <c r="T172" s="26"/>
      <c r="U172" s="26"/>
      <c r="V172" s="26"/>
      <c r="W172" s="26"/>
      <c r="X172" s="25"/>
      <c r="Y172" s="25"/>
      <c r="Z172" s="25"/>
      <c r="AA172" s="26"/>
      <c r="AB172" s="26"/>
      <c r="AC172" s="26"/>
      <c r="AD172" s="26"/>
      <c r="AE172" s="25"/>
      <c r="AF172" s="25"/>
      <c r="AG172" s="26"/>
      <c r="AH172" s="26"/>
      <c r="AI172" s="26"/>
      <c r="AJ172" s="26"/>
      <c r="AK172" s="25"/>
      <c r="AL172" s="25"/>
      <c r="AM172" s="27"/>
      <c r="AN172" s="62"/>
      <c r="AO172" s="65">
        <f>=SUM(I172:AN172)</f>
      </c>
      <c r="AP172" s="61"/>
      <c r="AQ172" s="20"/>
      <c r="AR172" s="20"/>
      <c r="AS172" s="35"/>
      <c r="AT172" s="122"/>
      <c r="AU172" s="68"/>
      <c r="AV172" s="20"/>
    </row>
    <row r="173" spans="1:48" ht="27.6" customHeight="1">
      <c r="A173" s="20"/>
      <c r="B173" s="23"/>
      <c r="C173" s="75"/>
      <c r="D173" s="63"/>
      <c r="E173" s="60"/>
      <c r="F173" s="23"/>
      <c r="G173" s="28"/>
      <c r="H173" s="28"/>
      <c r="I173" s="24"/>
      <c r="J173" s="25"/>
      <c r="K173" s="25"/>
      <c r="L173" s="26"/>
      <c r="M173" s="26"/>
      <c r="N173" s="26"/>
      <c r="O173" s="26"/>
      <c r="P173" s="26"/>
      <c r="Q173" s="25"/>
      <c r="R173" s="25"/>
      <c r="S173" s="26"/>
      <c r="T173" s="26"/>
      <c r="U173" s="26"/>
      <c r="V173" s="26"/>
      <c r="W173" s="26"/>
      <c r="X173" s="25"/>
      <c r="Y173" s="25"/>
      <c r="Z173" s="25"/>
      <c r="AA173" s="26"/>
      <c r="AB173" s="26"/>
      <c r="AC173" s="26"/>
      <c r="AD173" s="26"/>
      <c r="AE173" s="25"/>
      <c r="AF173" s="25"/>
      <c r="AG173" s="26"/>
      <c r="AH173" s="26"/>
      <c r="AI173" s="26"/>
      <c r="AJ173" s="26"/>
      <c r="AK173" s="25"/>
      <c r="AL173" s="25"/>
      <c r="AM173" s="27"/>
      <c r="AN173" s="62"/>
      <c r="AO173" s="65">
        <f>=SUM(I173:AN173)</f>
      </c>
      <c r="AP173" s="61"/>
      <c r="AQ173" s="20"/>
      <c r="AR173" s="20"/>
      <c r="AS173" s="35"/>
      <c r="AT173" s="122"/>
      <c r="AU173" s="68"/>
      <c r="AV173" s="20"/>
    </row>
    <row r="174" spans="1:48" ht="27.6" customHeight="1">
      <c r="A174" s="20"/>
      <c r="B174" s="23"/>
      <c r="C174" s="75"/>
      <c r="D174" s="63"/>
      <c r="E174" s="60"/>
      <c r="F174" s="23"/>
      <c r="G174" s="28"/>
      <c r="H174" s="28"/>
      <c r="I174" s="24"/>
      <c r="J174" s="25"/>
      <c r="K174" s="25"/>
      <c r="L174" s="26"/>
      <c r="M174" s="26"/>
      <c r="N174" s="26"/>
      <c r="O174" s="26"/>
      <c r="P174" s="26"/>
      <c r="Q174" s="25"/>
      <c r="R174" s="25"/>
      <c r="S174" s="26"/>
      <c r="T174" s="26"/>
      <c r="U174" s="26"/>
      <c r="V174" s="26"/>
      <c r="W174" s="26"/>
      <c r="X174" s="25"/>
      <c r="Y174" s="25"/>
      <c r="Z174" s="25"/>
      <c r="AA174" s="26"/>
      <c r="AB174" s="26"/>
      <c r="AC174" s="26"/>
      <c r="AD174" s="26"/>
      <c r="AE174" s="25"/>
      <c r="AF174" s="25"/>
      <c r="AG174" s="26"/>
      <c r="AH174" s="26"/>
      <c r="AI174" s="26"/>
      <c r="AJ174" s="26"/>
      <c r="AK174" s="25"/>
      <c r="AL174" s="25"/>
      <c r="AM174" s="27"/>
      <c r="AN174" s="62"/>
      <c r="AO174" s="65">
        <f>=SUM(I174:AN174)</f>
      </c>
      <c r="AP174" s="61"/>
      <c r="AQ174" s="20"/>
      <c r="AR174" s="20"/>
      <c r="AS174" s="35"/>
      <c r="AT174" s="122"/>
      <c r="AU174" s="68"/>
      <c r="AV174" s="20"/>
    </row>
    <row r="175" spans="1:48" ht="27.6" customHeight="1">
      <c r="A175" s="20"/>
      <c r="B175" s="23"/>
      <c r="C175" s="75"/>
      <c r="D175" s="63"/>
      <c r="E175" s="60"/>
      <c r="F175" s="23"/>
      <c r="G175" s="28"/>
      <c r="H175" s="28"/>
      <c r="I175" s="24"/>
      <c r="J175" s="25"/>
      <c r="K175" s="25"/>
      <c r="L175" s="26"/>
      <c r="M175" s="26"/>
      <c r="N175" s="26"/>
      <c r="O175" s="26"/>
      <c r="P175" s="26"/>
      <c r="Q175" s="25"/>
      <c r="R175" s="25"/>
      <c r="S175" s="26"/>
      <c r="T175" s="26"/>
      <c r="U175" s="26"/>
      <c r="V175" s="26"/>
      <c r="W175" s="26"/>
      <c r="X175" s="25"/>
      <c r="Y175" s="25"/>
      <c r="Z175" s="25"/>
      <c r="AA175" s="26"/>
      <c r="AB175" s="26"/>
      <c r="AC175" s="26"/>
      <c r="AD175" s="26"/>
      <c r="AE175" s="25"/>
      <c r="AF175" s="25"/>
      <c r="AG175" s="26"/>
      <c r="AH175" s="26"/>
      <c r="AI175" s="26"/>
      <c r="AJ175" s="26"/>
      <c r="AK175" s="25"/>
      <c r="AL175" s="26"/>
      <c r="AM175" s="27"/>
      <c r="AN175" s="62"/>
      <c r="AO175" s="65">
        <f>=SUM(I175:AN175)</f>
      </c>
      <c r="AP175" s="61"/>
      <c r="AQ175" s="20"/>
      <c r="AR175" s="20"/>
      <c r="AS175" s="35"/>
      <c r="AT175" s="122"/>
      <c r="AU175" s="68"/>
      <c r="AV175" s="20"/>
    </row>
    <row r="176" spans="1:48" ht="27.6" customHeight="1">
      <c r="A176" s="20"/>
      <c r="B176" s="23"/>
      <c r="C176" s="75"/>
      <c r="D176" s="63"/>
      <c r="E176" s="60"/>
      <c r="F176" s="23"/>
      <c r="G176" s="28"/>
      <c r="H176" s="28"/>
      <c r="I176" s="24"/>
      <c r="J176" s="25"/>
      <c r="K176" s="25"/>
      <c r="L176" s="26"/>
      <c r="M176" s="26"/>
      <c r="N176" s="26"/>
      <c r="O176" s="26"/>
      <c r="P176" s="26"/>
      <c r="Q176" s="25"/>
      <c r="R176" s="25"/>
      <c r="S176" s="26"/>
      <c r="T176" s="26"/>
      <c r="U176" s="26"/>
      <c r="V176" s="26"/>
      <c r="W176" s="26"/>
      <c r="X176" s="25"/>
      <c r="Y176" s="25"/>
      <c r="Z176" s="25"/>
      <c r="AA176" s="26"/>
      <c r="AB176" s="26"/>
      <c r="AC176" s="26"/>
      <c r="AD176" s="26"/>
      <c r="AE176" s="25"/>
      <c r="AF176" s="25"/>
      <c r="AG176" s="26"/>
      <c r="AH176" s="26"/>
      <c r="AI176" s="26"/>
      <c r="AJ176" s="26"/>
      <c r="AK176" s="25"/>
      <c r="AL176" s="25"/>
      <c r="AM176" s="27"/>
      <c r="AN176" s="62"/>
      <c r="AO176" s="65">
        <f>=SUM(I176:AN176)</f>
      </c>
      <c r="AP176" s="61"/>
      <c r="AQ176" s="20"/>
      <c r="AR176" s="20"/>
      <c r="AS176" s="35"/>
      <c r="AT176" s="122"/>
      <c r="AU176" s="68"/>
      <c r="AV176" s="20"/>
    </row>
    <row r="177" spans="1:48" ht="27.6" customHeight="1">
      <c r="A177" s="20"/>
      <c r="B177" s="23"/>
      <c r="C177" s="75"/>
      <c r="D177" s="63"/>
      <c r="E177" s="60"/>
      <c r="F177" s="23"/>
      <c r="G177" s="28"/>
      <c r="H177" s="28"/>
      <c r="I177" s="24"/>
      <c r="J177" s="25"/>
      <c r="K177" s="25"/>
      <c r="L177" s="26"/>
      <c r="M177" s="26"/>
      <c r="N177" s="26"/>
      <c r="O177" s="26"/>
      <c r="P177" s="26"/>
      <c r="Q177" s="25"/>
      <c r="R177" s="25"/>
      <c r="S177" s="26"/>
      <c r="T177" s="26"/>
      <c r="U177" s="26"/>
      <c r="V177" s="26"/>
      <c r="W177" s="26"/>
      <c r="X177" s="25"/>
      <c r="Y177" s="25"/>
      <c r="Z177" s="25"/>
      <c r="AA177" s="26"/>
      <c r="AB177" s="26"/>
      <c r="AC177" s="26"/>
      <c r="AD177" s="26"/>
      <c r="AE177" s="25"/>
      <c r="AF177" s="25"/>
      <c r="AG177" s="26"/>
      <c r="AH177" s="26"/>
      <c r="AI177" s="26"/>
      <c r="AJ177" s="26"/>
      <c r="AK177" s="25"/>
      <c r="AL177" s="25"/>
      <c r="AM177" s="27"/>
      <c r="AN177" s="62"/>
      <c r="AO177" s="65">
        <f>=SUM(I177:AN177)</f>
      </c>
      <c r="AP177" s="61"/>
      <c r="AQ177" s="20"/>
      <c r="AR177" s="20"/>
      <c r="AS177" s="35"/>
      <c r="AT177" s="122"/>
      <c r="AU177" s="68"/>
      <c r="AV177" s="20"/>
    </row>
    <row r="178" spans="1:48" ht="27.6" customHeight="1">
      <c r="A178" s="20"/>
      <c r="B178" s="23"/>
      <c r="C178" s="75"/>
      <c r="D178" s="63"/>
      <c r="E178" s="60"/>
      <c r="F178" s="23"/>
      <c r="G178" s="28"/>
      <c r="H178" s="28"/>
      <c r="I178" s="24"/>
      <c r="J178" s="25"/>
      <c r="K178" s="25"/>
      <c r="L178" s="26"/>
      <c r="M178" s="26"/>
      <c r="N178" s="26"/>
      <c r="O178" s="26"/>
      <c r="P178" s="26"/>
      <c r="Q178" s="25"/>
      <c r="R178" s="25"/>
      <c r="S178" s="26"/>
      <c r="T178" s="26"/>
      <c r="U178" s="26"/>
      <c r="V178" s="26"/>
      <c r="W178" s="26"/>
      <c r="X178" s="25"/>
      <c r="Y178" s="25"/>
      <c r="Z178" s="25"/>
      <c r="AA178" s="26"/>
      <c r="AB178" s="26"/>
      <c r="AC178" s="26"/>
      <c r="AD178" s="26"/>
      <c r="AE178" s="25"/>
      <c r="AF178" s="25"/>
      <c r="AG178" s="26"/>
      <c r="AH178" s="26"/>
      <c r="AI178" s="26"/>
      <c r="AJ178" s="26"/>
      <c r="AK178" s="25"/>
      <c r="AL178" s="25"/>
      <c r="AM178" s="27"/>
      <c r="AN178" s="62"/>
      <c r="AO178" s="65">
        <f>=SUM(I178:AN178)</f>
      </c>
      <c r="AP178" s="61"/>
      <c r="AQ178" s="20"/>
      <c r="AR178" s="20"/>
      <c r="AS178" s="35"/>
      <c r="AT178" s="122"/>
      <c r="AU178" s="68"/>
      <c r="AV178" s="20"/>
    </row>
    <row r="179" spans="1:48" ht="27.6" customHeight="1">
      <c r="A179" s="20"/>
      <c r="B179" s="23"/>
      <c r="C179" s="74"/>
      <c r="D179" s="63"/>
      <c r="E179" s="60"/>
      <c r="F179" s="23"/>
      <c r="G179" s="28"/>
      <c r="H179" s="28"/>
      <c r="I179" s="24"/>
      <c r="J179" s="25"/>
      <c r="K179" s="25"/>
      <c r="L179" s="26"/>
      <c r="M179" s="26"/>
      <c r="N179" s="26"/>
      <c r="O179" s="26"/>
      <c r="P179" s="26"/>
      <c r="Q179" s="25"/>
      <c r="R179" s="25"/>
      <c r="S179" s="26"/>
      <c r="T179" s="26"/>
      <c r="U179" s="26"/>
      <c r="V179" s="26"/>
      <c r="W179" s="26"/>
      <c r="X179" s="25"/>
      <c r="Y179" s="25"/>
      <c r="Z179" s="25"/>
      <c r="AA179" s="26"/>
      <c r="AB179" s="26"/>
      <c r="AC179" s="26"/>
      <c r="AD179" s="26"/>
      <c r="AE179" s="25"/>
      <c r="AF179" s="25"/>
      <c r="AG179" s="26"/>
      <c r="AH179" s="26"/>
      <c r="AI179" s="26"/>
      <c r="AJ179" s="26"/>
      <c r="AK179" s="25"/>
      <c r="AL179" s="26"/>
      <c r="AM179" s="27"/>
      <c r="AN179" s="62"/>
      <c r="AO179" s="65">
        <f>=SUM(I179:AN179)</f>
      </c>
      <c r="AP179" s="61"/>
      <c r="AQ179" s="20"/>
      <c r="AR179" s="20"/>
      <c r="AS179" s="35"/>
      <c r="AT179" s="122"/>
      <c r="AU179" s="68"/>
      <c r="AV179" s="20"/>
    </row>
    <row r="180" spans="2:2">
      <c r="B180" s="3" t="s">
        <v>0</v>
      </c>
    </row>
    <row r="181" spans="1:48" ht="15" customHeight="1">
      <c r="A181" s="20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20"/>
      <c r="AR181" s="20"/>
      <c r="AS181" s="20"/>
      <c r="AT181" s="20"/>
      <c r="AU181" s="20"/>
      <c r="AV181" s="20"/>
    </row>
    <row r="182" spans="1:48">
      <c r="A182" s="20"/>
      <c r="B182" s="29" t="s">
        <v>42</v>
      </c>
      <c r="C182" s="29"/>
      <c r="D182" s="29"/>
      <c r="E182" s="29"/>
      <c r="F182" s="30"/>
      <c r="G182" s="31"/>
      <c r="H182" s="31"/>
      <c r="I182" s="31"/>
      <c r="J182" s="31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31"/>
      <c r="AJ182" s="31"/>
      <c r="AK182" s="31"/>
      <c r="AL182" s="31"/>
      <c r="AM182" s="31"/>
      <c r="AN182" s="31"/>
      <c r="AO182" s="31"/>
      <c r="AP182" s="32"/>
      <c r="AQ182" s="20"/>
      <c r="AR182" s="20"/>
      <c r="AS182" s="20"/>
      <c r="AT182" s="20"/>
      <c r="AU182" s="20"/>
      <c r="AV182" s="20"/>
    </row>
    <row r="183" spans="1:48" ht="27.95" customHeight="1">
      <c r="A183" s="20"/>
      <c r="B183" s="85" t="s">
        <v>43</v>
      </c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20"/>
      <c r="AQ183" s="20"/>
      <c r="AR183" s="20"/>
      <c r="AS183" s="20"/>
      <c r="AT183" s="20"/>
      <c r="AU183" s="20"/>
      <c r="AV183" s="20"/>
    </row>
    <row r="184" spans="1:46" ht="27.95" customHeight="1">
      <c r="A184" s="20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20"/>
      <c r="AQ184" s="20"/>
      <c r="AR184" s="20"/>
      <c r="AS184" s="20"/>
      <c r="AT184" s="20"/>
    </row>
    <row r="185" spans="1:46" ht="20.100000000000001" customHeight="1">
      <c r="A185" s="20"/>
      <c r="B185" s="17" t="s">
        <v>34</v>
      </c>
      <c r="C185" s="17"/>
      <c r="D185" s="17"/>
      <c r="E185" s="86" t="str">
        <f>=E5</f>
        <v/>
      </c>
      <c r="F185" s="86"/>
      <c r="G185" s="86"/>
      <c r="H185" s="86"/>
      <c r="I185" s="86"/>
      <c r="J185" s="86"/>
      <c r="K185" s="86"/>
      <c r="L185" s="86"/>
      <c r="M185" s="86"/>
      <c r="N185" s="86"/>
      <c r="O185" s="17"/>
      <c r="P185" s="17"/>
      <c r="Q185" s="17"/>
      <c r="R185" s="17"/>
      <c r="S185" s="17"/>
      <c r="T185" s="17"/>
      <c r="U185" s="17"/>
      <c r="V185" s="17"/>
      <c r="W185" s="34"/>
      <c r="X185" s="34"/>
      <c r="Y185" s="34"/>
      <c r="Z185" s="34"/>
      <c r="AA185" s="34"/>
      <c r="AB185" s="34"/>
      <c r="AC185" s="34"/>
      <c r="AD185" s="34"/>
      <c r="AE185" s="87" t="s">
        <v>33</v>
      </c>
      <c r="AF185" s="87"/>
      <c r="AG185" s="87"/>
      <c r="AH185" s="109" t="str">
        <f>=AH5</f>
        <v/>
      </c>
      <c r="AI185" s="109"/>
      <c r="AJ185" s="109"/>
      <c r="AK185" s="109"/>
      <c r="AL185" s="109"/>
      <c r="AM185" s="109"/>
      <c r="AN185" s="109"/>
      <c r="AO185" s="109"/>
      <c r="AP185" s="20"/>
      <c r="AQ185" s="20"/>
      <c r="AR185" s="20"/>
      <c r="AS185" s="20"/>
      <c r="AT185" s="20"/>
    </row>
    <row r="186" spans="1:46" ht="20.100000000000001" customHeight="1">
      <c r="A186" s="20"/>
      <c r="B186" s="94" t="str">
        <f>=B6</f>
        <v/>
      </c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36" t="s">
        <v>31</v>
      </c>
      <c r="P186" s="37"/>
      <c r="Q186" s="8">
        <f>=Q6</f>
      </c>
      <c r="R186" s="37"/>
      <c r="S186" s="17"/>
      <c r="T186" s="37"/>
      <c r="U186" s="37"/>
      <c r="V186" s="17"/>
      <c r="W186" s="38"/>
      <c r="X186" s="39"/>
      <c r="Y186" s="39"/>
      <c r="Z186" s="39"/>
      <c r="AA186" s="39"/>
      <c r="AB186" s="17"/>
      <c r="AC186" s="17"/>
      <c r="AD186" s="40" t="s">
        <v>13</v>
      </c>
      <c r="AE186" s="76" t="s">
        <v>30</v>
      </c>
      <c r="AF186" s="76"/>
      <c r="AG186" s="76"/>
      <c r="AH186" s="77" t="str">
        <f>=AH6</f>
        <v/>
      </c>
      <c r="AI186" s="77"/>
      <c r="AJ186" s="72" t="s">
        <v>29</v>
      </c>
      <c r="AK186" s="77" t="str">
        <f>=AK6</f>
        <v/>
      </c>
      <c r="AL186" s="77"/>
      <c r="AM186" s="72" t="s">
        <v>28</v>
      </c>
      <c r="AN186" s="64" t="str">
        <f>=AN6</f>
        <v/>
      </c>
      <c r="AO186" s="42" t="s">
        <v>27</v>
      </c>
      <c r="AP186" s="72"/>
      <c r="AQ186" s="20"/>
      <c r="AR186" s="20"/>
      <c r="AS186" s="20"/>
      <c r="AT186" s="20"/>
    </row>
    <row r="187" spans="1:48" ht="24.95" customHeight="1">
      <c r="A187" s="20"/>
      <c r="B187" s="43"/>
      <c r="C187" s="44"/>
      <c r="D187" s="45"/>
      <c r="E187" s="45"/>
      <c r="F187" s="44"/>
      <c r="G187" s="44"/>
      <c r="H187" s="44"/>
      <c r="I187" s="44"/>
      <c r="J187" s="44"/>
      <c r="K187" s="44"/>
      <c r="L187" s="44"/>
      <c r="M187" s="44"/>
      <c r="N187" s="44"/>
      <c r="O187" s="46"/>
      <c r="P187" s="46"/>
      <c r="Q187" s="46"/>
      <c r="R187" s="17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17"/>
      <c r="AG187" s="17"/>
      <c r="AH187" s="17"/>
      <c r="AI187" s="17"/>
      <c r="AJ187" s="18"/>
      <c r="AK187" s="19"/>
      <c r="AL187" s="19"/>
      <c r="AM187" s="19"/>
      <c r="AN187" s="19"/>
      <c r="AO187" s="19"/>
      <c r="AP187" s="20"/>
      <c r="AQ187" s="20"/>
      <c r="AR187" s="20"/>
      <c r="AS187" s="20"/>
      <c r="AT187" s="20"/>
      <c r="AU187" s="20"/>
      <c r="AV187" s="20"/>
    </row>
    <row r="188" spans="1:48" ht="24.95" customHeight="1">
      <c r="A188" s="20"/>
      <c r="B188" s="95" t="s">
        <v>25</v>
      </c>
      <c r="C188" s="95"/>
      <c r="D188" s="83" t="str">
        <f>=D8</f>
        <v/>
      </c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17"/>
      <c r="AF188" s="17"/>
      <c r="AG188" s="17"/>
      <c r="AH188" s="17"/>
      <c r="AI188" s="17"/>
      <c r="AJ188" s="18"/>
      <c r="AK188" s="19"/>
      <c r="AL188" s="19"/>
      <c r="AM188" s="19"/>
      <c r="AN188" s="19"/>
      <c r="AO188" s="19"/>
      <c r="AP188" s="20"/>
      <c r="AQ188" s="20"/>
      <c r="AR188" s="20"/>
      <c r="AS188" s="20"/>
      <c r="AT188" s="20"/>
      <c r="AU188" s="20"/>
      <c r="AV188" s="20"/>
    </row>
    <row r="189" spans="1:42" ht="18.95" customHeight="1">
      <c r="A189" s="20"/>
      <c r="B189" s="91" t="s">
        <v>24</v>
      </c>
      <c r="C189" s="91"/>
      <c r="D189" s="92" t="str">
        <f>=D9</f>
        <v>〒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17"/>
      <c r="AF189" s="17"/>
      <c r="AG189" s="17"/>
      <c r="AH189" s="20"/>
      <c r="AI189" s="20"/>
      <c r="AJ189" s="20"/>
      <c r="AK189" s="20"/>
      <c r="AL189" s="20"/>
      <c r="AM189" s="20"/>
      <c r="AN189" s="20"/>
      <c r="AO189" s="1"/>
      <c r="AP189" s="1"/>
    </row>
    <row r="190" spans="1:42" ht="18.95" customHeight="1">
      <c r="A190" s="20"/>
      <c r="B190" s="91" t="s">
        <v>23</v>
      </c>
      <c r="C190" s="91"/>
      <c r="D190" s="108" t="str">
        <f>=D10</f>
        <v/>
      </c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7"/>
      <c r="AF190" s="17"/>
      <c r="AG190" s="17"/>
      <c r="AH190" s="20"/>
      <c r="AI190" s="20"/>
      <c r="AJ190" s="20"/>
      <c r="AK190" s="20"/>
      <c r="AL190" s="20"/>
      <c r="AM190" s="20"/>
      <c r="AN190" s="20"/>
      <c r="AO190" s="1"/>
      <c r="AP190" s="1"/>
    </row>
    <row r="191" spans="1:42" ht="24" customHeight="1">
      <c r="A191" s="20"/>
      <c r="B191" s="93" t="s">
        <v>22</v>
      </c>
      <c r="C191" s="93"/>
      <c r="D191" s="92" t="str">
        <f>=D11</f>
        <v/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10"/>
      <c r="P191" s="10"/>
      <c r="Q191" s="8">
        <f>=Q11</f>
      </c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17"/>
      <c r="AF191" s="17"/>
      <c r="AG191" s="17"/>
      <c r="AH191" s="20"/>
      <c r="AI191" s="20"/>
      <c r="AJ191" s="20"/>
      <c r="AK191" s="20"/>
      <c r="AL191" s="20"/>
      <c r="AM191" s="20"/>
      <c r="AN191" s="20"/>
      <c r="AO191" s="1"/>
      <c r="AP191" s="1"/>
    </row>
    <row r="192" spans="1:42" ht="12" customHeight="1">
      <c r="A192" s="20"/>
      <c r="B192" s="88" t="s">
        <v>16</v>
      </c>
      <c r="C192" s="88"/>
      <c r="D192" s="110" t="str">
        <f>=D12</f>
        <v/>
      </c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7"/>
      <c r="AF192" s="17"/>
      <c r="AG192" s="17"/>
      <c r="AH192" s="20"/>
      <c r="AI192" s="20"/>
      <c r="AJ192" s="20"/>
      <c r="AK192" s="20"/>
      <c r="AL192" s="20"/>
      <c r="AM192" s="20"/>
      <c r="AN192" s="20"/>
      <c r="AO192" s="1"/>
      <c r="AP192" s="1"/>
    </row>
    <row r="193" spans="1:42" ht="12" customHeight="1">
      <c r="A193" s="20"/>
      <c r="B193" s="90" t="s">
        <v>20</v>
      </c>
      <c r="C193" s="90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17"/>
      <c r="AF193" s="17"/>
      <c r="AG193" s="17"/>
      <c r="AH193" s="20"/>
      <c r="AI193" s="20"/>
      <c r="AJ193" s="20"/>
      <c r="AK193" s="20"/>
      <c r="AL193" s="20"/>
      <c r="AM193" s="20"/>
      <c r="AN193" s="20"/>
      <c r="AO193" s="1"/>
      <c r="AP193" s="1"/>
    </row>
    <row r="194" spans="1:42" ht="24.95" customHeight="1">
      <c r="A194" s="20"/>
      <c r="B194" s="93" t="s">
        <v>19</v>
      </c>
      <c r="C194" s="93"/>
      <c r="D194" s="92" t="str">
        <f>=D14</f>
        <v/>
      </c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17"/>
      <c r="AF194" s="17"/>
      <c r="AG194" s="17"/>
      <c r="AH194" s="20"/>
      <c r="AI194" s="20"/>
      <c r="AJ194" s="20"/>
      <c r="AK194" s="20"/>
      <c r="AL194" s="20"/>
      <c r="AM194" s="20"/>
      <c r="AN194" s="20"/>
      <c r="AO194" s="1"/>
      <c r="AP194" s="1"/>
    </row>
    <row r="195" spans="1:42" ht="20.100000000000001" customHeight="1">
      <c r="A195" s="20"/>
      <c r="B195" s="91" t="s">
        <v>18</v>
      </c>
      <c r="C195" s="91"/>
      <c r="D195" s="92" t="str">
        <f>=D15</f>
        <v/>
      </c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17"/>
      <c r="AF195" s="17"/>
      <c r="AG195" s="17"/>
      <c r="AH195" s="20"/>
      <c r="AI195" s="20"/>
      <c r="AJ195" s="20"/>
      <c r="AK195" s="20"/>
      <c r="AL195" s="20"/>
      <c r="AM195" s="20"/>
      <c r="AN195" s="20"/>
      <c r="AO195" s="1"/>
      <c r="AP195" s="1"/>
    </row>
    <row r="196" spans="1:42" ht="12" customHeight="1">
      <c r="A196" s="20"/>
      <c r="B196" s="88" t="s">
        <v>16</v>
      </c>
      <c r="C196" s="88"/>
      <c r="D196" s="89" t="str">
        <f>=D16</f>
        <v/>
      </c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17"/>
      <c r="AF196" s="17"/>
      <c r="AG196" s="17"/>
      <c r="AH196" s="20"/>
      <c r="AI196" s="20"/>
      <c r="AJ196" s="20"/>
      <c r="AK196" s="20"/>
      <c r="AL196" s="20"/>
      <c r="AM196" s="20"/>
      <c r="AN196" s="20"/>
      <c r="AO196" s="1"/>
      <c r="AP196" s="1"/>
    </row>
    <row r="197" spans="1:42" ht="12" customHeight="1">
      <c r="A197" s="20"/>
      <c r="B197" s="90" t="s">
        <v>15</v>
      </c>
      <c r="C197" s="90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17"/>
      <c r="AF197" s="17"/>
      <c r="AG197" s="17"/>
      <c r="AH197" s="20"/>
      <c r="AI197" s="20"/>
      <c r="AJ197" s="20"/>
      <c r="AK197" s="20"/>
      <c r="AL197" s="20"/>
      <c r="AM197" s="20"/>
      <c r="AN197" s="20"/>
      <c r="AO197" s="1"/>
      <c r="AP197" s="1"/>
    </row>
    <row r="198" spans="1:42" ht="20.100000000000001" customHeight="1">
      <c r="A198" s="20"/>
      <c r="B198" s="91" t="s">
        <v>14</v>
      </c>
      <c r="C198" s="91"/>
      <c r="D198" s="92" t="str">
        <f>=D18</f>
        <v/>
      </c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17"/>
      <c r="AF198" s="17"/>
      <c r="AG198" s="17"/>
      <c r="AH198" s="20"/>
      <c r="AI198" s="20"/>
      <c r="AJ198" s="20"/>
      <c r="AK198" s="20"/>
      <c r="AL198" s="20"/>
      <c r="AM198" s="20"/>
      <c r="AN198" s="20"/>
      <c r="AO198" s="1"/>
      <c r="AP198" s="1"/>
    </row>
    <row r="199" spans="1:48" ht="18.75" customHeight="1">
      <c r="A199" s="20"/>
      <c r="B199" s="17"/>
      <c r="C199" s="17"/>
      <c r="D199" s="17"/>
      <c r="E199" s="17"/>
      <c r="F199" s="48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1"/>
      <c r="AJ199" s="21"/>
      <c r="AK199" s="21"/>
      <c r="AL199" s="21"/>
      <c r="AM199" s="21"/>
      <c r="AN199" s="21"/>
      <c r="AO199" s="21"/>
      <c r="AP199" s="20"/>
      <c r="AQ199" s="20"/>
      <c r="AR199" s="20"/>
      <c r="AS199" s="20"/>
      <c r="AT199" s="20"/>
      <c r="AU199" s="20"/>
      <c r="AV199" s="20"/>
    </row>
    <row r="200" spans="1:48" ht="18.75" customHeight="1">
      <c r="A200" s="20"/>
      <c r="B200" s="78" t="s">
        <v>12</v>
      </c>
      <c r="C200" s="78"/>
      <c r="D200" s="79" t="str">
        <f>=D20</f>
        <v/>
      </c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49"/>
      <c r="P200" s="80" t="s">
        <v>12</v>
      </c>
      <c r="Q200" s="80"/>
      <c r="R200" s="80"/>
      <c r="S200" s="80"/>
      <c r="T200" s="81" t="str">
        <f>=T20</f>
        <v/>
      </c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20"/>
      <c r="AQ200" s="20"/>
      <c r="AR200" s="20"/>
      <c r="AS200" s="20"/>
      <c r="AT200" s="20"/>
      <c r="AU200" s="20"/>
      <c r="AV200" s="20"/>
    </row>
    <row r="201" spans="1:48" ht="18.75" customHeight="1">
      <c r="A201" s="20"/>
      <c r="B201" s="82" t="s">
        <v>11</v>
      </c>
      <c r="C201" s="82"/>
      <c r="D201" s="83" t="str">
        <f>=D21</f>
        <v/>
      </c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50"/>
      <c r="P201" s="82" t="s">
        <v>10</v>
      </c>
      <c r="Q201" s="82"/>
      <c r="R201" s="82"/>
      <c r="S201" s="82"/>
      <c r="T201" s="83" t="str">
        <f>=T21</f>
        <v/>
      </c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20"/>
      <c r="AQ201" s="20"/>
      <c r="AR201" s="20"/>
      <c r="AS201" s="20"/>
      <c r="AT201" s="20"/>
      <c r="AU201" s="20"/>
      <c r="AV201" s="20"/>
    </row>
    <row r="202" spans="1:48" ht="20.100000000000001" customHeight="1">
      <c r="A202" s="20"/>
      <c r="B202" s="51" t="s">
        <v>9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38"/>
      <c r="O202" s="38"/>
      <c r="P202" s="38"/>
      <c r="Q202" s="38"/>
      <c r="R202" s="38"/>
      <c r="S202" s="38"/>
      <c r="T202" s="52"/>
      <c r="U202" s="52"/>
      <c r="V202" s="52"/>
      <c r="W202" s="52"/>
      <c r="X202" s="52"/>
      <c r="Y202" s="52"/>
      <c r="Z202" s="52"/>
      <c r="AA202" s="53"/>
      <c r="AB202" s="53"/>
      <c r="AC202" s="54"/>
      <c r="AD202" s="54"/>
      <c r="AE202" s="54"/>
      <c r="AF202" s="54"/>
      <c r="AG202" s="54"/>
      <c r="AH202" s="54"/>
      <c r="AI202" s="54"/>
      <c r="AJ202" s="17"/>
      <c r="AK202" s="17"/>
      <c r="AL202" s="17"/>
      <c r="AM202" s="17"/>
      <c r="AN202" s="17"/>
      <c r="AO202" s="53"/>
      <c r="AP202" s="20"/>
      <c r="AQ202" s="20"/>
      <c r="AR202" s="20"/>
      <c r="AS202" s="20"/>
      <c r="AT202" s="20"/>
      <c r="AU202" s="20"/>
      <c r="AV202" s="20"/>
    </row>
    <row r="203" spans="1:48" s="6" customFormat="1" ht="19.5" customHeight="1">
      <c r="A203" s="55"/>
      <c r="B203" s="55"/>
      <c r="C203" s="11" t="s">
        <v>8</v>
      </c>
      <c r="D203" s="12"/>
      <c r="E203" s="7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5"/>
      <c r="AQ203" s="55"/>
      <c r="AR203" s="55"/>
      <c r="AS203" s="55"/>
      <c r="AT203" s="55"/>
      <c r="AU203" s="55"/>
      <c r="AV203" s="55"/>
    </row>
    <row r="204" spans="1:48" s="5" customFormat="1" ht="15" customHeight="1">
      <c r="A204" s="56"/>
      <c r="B204" s="99" t="s">
        <v>7</v>
      </c>
      <c r="C204" s="100" t="s">
        <v>36</v>
      </c>
      <c r="D204" s="100" t="s">
        <v>6</v>
      </c>
      <c r="E204" s="102" t="s">
        <v>35</v>
      </c>
      <c r="F204" s="104" t="s">
        <v>5</v>
      </c>
      <c r="G204" s="104" t="s">
        <v>39</v>
      </c>
      <c r="H204" s="104" t="s">
        <v>40</v>
      </c>
      <c r="I204" s="57"/>
      <c r="J204" s="15"/>
      <c r="K204" s="15"/>
      <c r="L204" s="15"/>
      <c r="M204" s="15"/>
      <c r="N204" s="15"/>
      <c r="O204" s="15"/>
      <c r="P204" s="15"/>
      <c r="Q204" s="15"/>
      <c r="R204" s="15"/>
      <c r="S204" s="16" t="s">
        <v>4</v>
      </c>
      <c r="T204" s="106" t="str">
        <f>=T24</f>
        <v>2022年1月1日</v>
      </c>
      <c r="U204" s="106"/>
      <c r="V204" s="106"/>
      <c r="W204" s="106"/>
      <c r="X204" s="106"/>
      <c r="Y204" s="106"/>
      <c r="Z204" s="106"/>
      <c r="AA204" s="15" t="s">
        <v>3</v>
      </c>
      <c r="AB204" s="107" t="str">
        <f>=AB24</f>
        <v>2022年1月31日</v>
      </c>
      <c r="AC204" s="107"/>
      <c r="AD204" s="107"/>
      <c r="AE204" s="107"/>
      <c r="AF204" s="107"/>
      <c r="AG204" s="107"/>
      <c r="AH204" s="107"/>
      <c r="AI204" s="15"/>
      <c r="AJ204" s="15"/>
      <c r="AK204" s="15"/>
      <c r="AL204" s="15"/>
      <c r="AM204" s="15"/>
      <c r="AN204" s="15"/>
      <c r="AO204" s="58"/>
      <c r="AP204" s="96" t="s">
        <v>2</v>
      </c>
      <c r="AQ204" s="56"/>
      <c r="AR204" s="56"/>
      <c r="AS204" s="56"/>
      <c r="AT204" s="56"/>
      <c r="AU204" s="98" t="s">
        <v>44</v>
      </c>
      <c r="AV204" s="56"/>
    </row>
    <row r="205" spans="1:48" s="4" customFormat="1" ht="15" customHeight="1">
      <c r="A205" s="59"/>
      <c r="B205" s="99"/>
      <c r="C205" s="101"/>
      <c r="D205" s="101"/>
      <c r="E205" s="103"/>
      <c r="F205" s="104"/>
      <c r="G205" s="104"/>
      <c r="H205" s="105"/>
      <c r="I205" s="66" t="str">
        <f>=I25</f>
        <v>1</v>
      </c>
      <c r="J205" s="67" t="str">
        <f>=J25</f>
        <v>2</v>
      </c>
      <c r="K205" s="67" t="str">
        <f>=K25</f>
        <v>3</v>
      </c>
      <c r="L205" s="67" t="str">
        <f>=L25</f>
        <v>4</v>
      </c>
      <c r="M205" s="67" t="str">
        <f>=M25</f>
        <v>5</v>
      </c>
      <c r="N205" s="67" t="str">
        <f>=N25</f>
        <v>6</v>
      </c>
      <c r="O205" s="67" t="str">
        <f>=O25</f>
        <v>7</v>
      </c>
      <c r="P205" s="67" t="str">
        <f>=P25</f>
        <v>8</v>
      </c>
      <c r="Q205" s="67" t="str">
        <f>=Q25</f>
        <v>9</v>
      </c>
      <c r="R205" s="67" t="str">
        <f>=R25</f>
        <v>10</v>
      </c>
      <c r="S205" s="67" t="str">
        <f>=S25</f>
        <v>11</v>
      </c>
      <c r="T205" s="67" t="str">
        <f>=T25</f>
        <v>12</v>
      </c>
      <c r="U205" s="67" t="str">
        <f>=U25</f>
        <v>13</v>
      </c>
      <c r="V205" s="67" t="str">
        <f>=V25</f>
        <v>14</v>
      </c>
      <c r="W205" s="67" t="str">
        <f>=W25</f>
        <v>15</v>
      </c>
      <c r="X205" s="67" t="str">
        <f>=X25</f>
        <v>16</v>
      </c>
      <c r="Y205" s="67" t="str">
        <f>=Y25</f>
        <v>17</v>
      </c>
      <c r="Z205" s="67" t="str">
        <f>=Z25</f>
        <v>18</v>
      </c>
      <c r="AA205" s="67" t="str">
        <f>=AA25</f>
        <v>19</v>
      </c>
      <c r="AB205" s="67" t="str">
        <f>=AB25</f>
        <v>20</v>
      </c>
      <c r="AC205" s="67" t="str">
        <f>=AC25</f>
        <v>21</v>
      </c>
      <c r="AD205" s="67" t="str">
        <f>=AD25</f>
        <v>22</v>
      </c>
      <c r="AE205" s="67" t="str">
        <f>=AE25</f>
        <v>23</v>
      </c>
      <c r="AF205" s="67" t="str">
        <f>=AF25</f>
        <v>24</v>
      </c>
      <c r="AG205" s="67" t="str">
        <f>=AG25</f>
        <v>25</v>
      </c>
      <c r="AH205" s="67" t="str">
        <f>=AH25</f>
        <v>26</v>
      </c>
      <c r="AI205" s="67" t="str">
        <f>=AI25</f>
        <v>27</v>
      </c>
      <c r="AJ205" s="67" t="str">
        <f>=AJ25</f>
        <v>28</v>
      </c>
      <c r="AK205" s="66" t="str">
        <f>=AK25</f>
        <v>29</v>
      </c>
      <c r="AL205" s="66" t="str">
        <f>=AL25</f>
        <v>30</v>
      </c>
      <c r="AM205" s="66" t="str">
        <f>=AM25</f>
        <v>31</v>
      </c>
      <c r="AN205" s="69" t="s">
        <v>38</v>
      </c>
      <c r="AO205" s="70" t="s">
        <v>1</v>
      </c>
      <c r="AP205" s="97"/>
      <c r="AQ205" s="59"/>
      <c r="AR205" s="59"/>
      <c r="AS205" s="59"/>
      <c r="AT205" s="59"/>
      <c r="AU205" s="98"/>
      <c r="AV205" s="59"/>
    </row>
    <row r="206" spans="1:48" ht="27.6" customHeight="1">
      <c r="A206" s="20"/>
      <c r="B206" s="23"/>
      <c r="C206" s="74"/>
      <c r="D206" s="63"/>
      <c r="E206" s="60"/>
      <c r="F206" s="23"/>
      <c r="G206" s="28"/>
      <c r="H206" s="28"/>
      <c r="I206" s="24"/>
      <c r="J206" s="25"/>
      <c r="K206" s="25"/>
      <c r="L206" s="26"/>
      <c r="M206" s="26"/>
      <c r="N206" s="26"/>
      <c r="O206" s="26"/>
      <c r="P206" s="26"/>
      <c r="Q206" s="25"/>
      <c r="R206" s="25"/>
      <c r="S206" s="26"/>
      <c r="T206" s="26"/>
      <c r="U206" s="26"/>
      <c r="V206" s="26"/>
      <c r="W206" s="26"/>
      <c r="X206" s="25"/>
      <c r="Y206" s="25"/>
      <c r="Z206" s="25"/>
      <c r="AA206" s="26"/>
      <c r="AB206" s="26"/>
      <c r="AC206" s="26"/>
      <c r="AD206" s="26"/>
      <c r="AE206" s="25"/>
      <c r="AF206" s="25"/>
      <c r="AG206" s="26"/>
      <c r="AH206" s="26"/>
      <c r="AI206" s="26"/>
      <c r="AJ206" s="26"/>
      <c r="AK206" s="25"/>
      <c r="AL206" s="26"/>
      <c r="AM206" s="27"/>
      <c r="AN206" s="62"/>
      <c r="AO206" s="65">
        <f>=SUM(I206:AN206)</f>
      </c>
      <c r="AP206" s="61"/>
      <c r="AQ206" s="20"/>
      <c r="AR206" s="20"/>
      <c r="AS206" s="35"/>
      <c r="AT206" s="122"/>
      <c r="AU206" s="68"/>
      <c r="AV206" s="20"/>
    </row>
    <row r="207" spans="1:48" ht="27.6" customHeight="1">
      <c r="A207" s="20"/>
      <c r="B207" s="23"/>
      <c r="C207" s="74"/>
      <c r="D207" s="63"/>
      <c r="E207" s="60"/>
      <c r="F207" s="23"/>
      <c r="G207" s="28"/>
      <c r="H207" s="28"/>
      <c r="I207" s="24"/>
      <c r="J207" s="25"/>
      <c r="K207" s="25"/>
      <c r="L207" s="26"/>
      <c r="M207" s="26"/>
      <c r="N207" s="26"/>
      <c r="O207" s="26"/>
      <c r="P207" s="26"/>
      <c r="Q207" s="25"/>
      <c r="R207" s="25"/>
      <c r="S207" s="26"/>
      <c r="T207" s="26"/>
      <c r="U207" s="26"/>
      <c r="V207" s="26"/>
      <c r="W207" s="26"/>
      <c r="X207" s="25"/>
      <c r="Y207" s="25"/>
      <c r="Z207" s="25"/>
      <c r="AA207" s="26"/>
      <c r="AB207" s="26"/>
      <c r="AC207" s="26"/>
      <c r="AD207" s="26"/>
      <c r="AE207" s="25"/>
      <c r="AF207" s="25"/>
      <c r="AG207" s="26"/>
      <c r="AH207" s="26"/>
      <c r="AI207" s="26"/>
      <c r="AJ207" s="26"/>
      <c r="AK207" s="25"/>
      <c r="AL207" s="25"/>
      <c r="AM207" s="27"/>
      <c r="AN207" s="62"/>
      <c r="AO207" s="65">
        <f>=SUM(I207:AN207)</f>
      </c>
      <c r="AP207" s="61"/>
      <c r="AQ207" s="20"/>
      <c r="AR207" s="20"/>
      <c r="AS207" s="35"/>
      <c r="AT207" s="122"/>
      <c r="AU207" s="68"/>
      <c r="AV207" s="20"/>
    </row>
    <row r="208" spans="1:48" ht="27.6" customHeight="1">
      <c r="A208" s="20"/>
      <c r="B208" s="23"/>
      <c r="C208" s="75"/>
      <c r="D208" s="63"/>
      <c r="E208" s="60"/>
      <c r="F208" s="23"/>
      <c r="G208" s="28"/>
      <c r="H208" s="28"/>
      <c r="I208" s="24"/>
      <c r="J208" s="25"/>
      <c r="K208" s="25"/>
      <c r="L208" s="26"/>
      <c r="M208" s="26"/>
      <c r="N208" s="26"/>
      <c r="O208" s="26"/>
      <c r="P208" s="26"/>
      <c r="Q208" s="25"/>
      <c r="R208" s="25"/>
      <c r="S208" s="26"/>
      <c r="T208" s="26"/>
      <c r="U208" s="26"/>
      <c r="V208" s="26"/>
      <c r="W208" s="26"/>
      <c r="X208" s="25"/>
      <c r="Y208" s="25"/>
      <c r="Z208" s="25"/>
      <c r="AA208" s="26"/>
      <c r="AB208" s="26"/>
      <c r="AC208" s="26"/>
      <c r="AD208" s="26"/>
      <c r="AE208" s="25"/>
      <c r="AF208" s="25"/>
      <c r="AG208" s="26"/>
      <c r="AH208" s="26"/>
      <c r="AI208" s="26"/>
      <c r="AJ208" s="26"/>
      <c r="AK208" s="25"/>
      <c r="AL208" s="25"/>
      <c r="AM208" s="27"/>
      <c r="AN208" s="62"/>
      <c r="AO208" s="65">
        <f>=SUM(I208:AN208)</f>
      </c>
      <c r="AP208" s="61"/>
      <c r="AQ208" s="20"/>
      <c r="AR208" s="20"/>
      <c r="AS208" s="35"/>
      <c r="AT208" s="122"/>
      <c r="AU208" s="68"/>
      <c r="AV208" s="20"/>
    </row>
    <row r="209" spans="1:48" ht="27.6" customHeight="1">
      <c r="A209" s="20"/>
      <c r="B209" s="23"/>
      <c r="C209" s="75"/>
      <c r="D209" s="63"/>
      <c r="E209" s="60"/>
      <c r="F209" s="23"/>
      <c r="G209" s="28"/>
      <c r="H209" s="28"/>
      <c r="I209" s="24"/>
      <c r="J209" s="25"/>
      <c r="K209" s="25"/>
      <c r="L209" s="26"/>
      <c r="M209" s="26"/>
      <c r="N209" s="26"/>
      <c r="O209" s="26"/>
      <c r="P209" s="26"/>
      <c r="Q209" s="25"/>
      <c r="R209" s="25"/>
      <c r="S209" s="26"/>
      <c r="T209" s="26"/>
      <c r="U209" s="26"/>
      <c r="V209" s="26"/>
      <c r="W209" s="26"/>
      <c r="X209" s="25"/>
      <c r="Y209" s="25"/>
      <c r="Z209" s="25"/>
      <c r="AA209" s="26"/>
      <c r="AB209" s="26"/>
      <c r="AC209" s="26"/>
      <c r="AD209" s="26"/>
      <c r="AE209" s="25"/>
      <c r="AF209" s="25"/>
      <c r="AG209" s="26"/>
      <c r="AH209" s="26"/>
      <c r="AI209" s="26"/>
      <c r="AJ209" s="26"/>
      <c r="AK209" s="25"/>
      <c r="AL209" s="25"/>
      <c r="AM209" s="27"/>
      <c r="AN209" s="62"/>
      <c r="AO209" s="65">
        <f>=SUM(I209:AN209)</f>
      </c>
      <c r="AP209" s="61"/>
      <c r="AQ209" s="20"/>
      <c r="AR209" s="20"/>
      <c r="AS209" s="35"/>
      <c r="AT209" s="122"/>
      <c r="AU209" s="68"/>
      <c r="AV209" s="20"/>
    </row>
    <row r="210" spans="1:48" ht="27.6" customHeight="1">
      <c r="A210" s="20"/>
      <c r="B210" s="23"/>
      <c r="C210" s="75"/>
      <c r="D210" s="63"/>
      <c r="E210" s="60"/>
      <c r="F210" s="23"/>
      <c r="G210" s="28"/>
      <c r="H210" s="28"/>
      <c r="I210" s="24"/>
      <c r="J210" s="25"/>
      <c r="K210" s="25"/>
      <c r="L210" s="26"/>
      <c r="M210" s="26"/>
      <c r="N210" s="26"/>
      <c r="O210" s="26"/>
      <c r="P210" s="26"/>
      <c r="Q210" s="25"/>
      <c r="R210" s="25"/>
      <c r="S210" s="26"/>
      <c r="T210" s="26"/>
      <c r="U210" s="26"/>
      <c r="V210" s="26"/>
      <c r="W210" s="26"/>
      <c r="X210" s="25"/>
      <c r="Y210" s="25"/>
      <c r="Z210" s="25"/>
      <c r="AA210" s="26"/>
      <c r="AB210" s="26"/>
      <c r="AC210" s="26"/>
      <c r="AD210" s="26"/>
      <c r="AE210" s="25"/>
      <c r="AF210" s="25"/>
      <c r="AG210" s="26"/>
      <c r="AH210" s="26"/>
      <c r="AI210" s="26"/>
      <c r="AJ210" s="26"/>
      <c r="AK210" s="25"/>
      <c r="AL210" s="25"/>
      <c r="AM210" s="27"/>
      <c r="AN210" s="62"/>
      <c r="AO210" s="65">
        <f>=SUM(I210:AN210)</f>
      </c>
      <c r="AP210" s="61"/>
      <c r="AQ210" s="20"/>
      <c r="AR210" s="20"/>
      <c r="AS210" s="35"/>
      <c r="AT210" s="122"/>
      <c r="AU210" s="68"/>
      <c r="AV210" s="20"/>
    </row>
    <row r="211" spans="1:48" ht="27.6" customHeight="1">
      <c r="A211" s="20"/>
      <c r="B211" s="23"/>
      <c r="C211" s="75"/>
      <c r="D211" s="63"/>
      <c r="E211" s="60"/>
      <c r="F211" s="23"/>
      <c r="G211" s="28"/>
      <c r="H211" s="28"/>
      <c r="I211" s="24"/>
      <c r="J211" s="25"/>
      <c r="K211" s="25"/>
      <c r="L211" s="26"/>
      <c r="M211" s="26"/>
      <c r="N211" s="26"/>
      <c r="O211" s="26"/>
      <c r="P211" s="26"/>
      <c r="Q211" s="25"/>
      <c r="R211" s="25"/>
      <c r="S211" s="26"/>
      <c r="T211" s="26"/>
      <c r="U211" s="26"/>
      <c r="V211" s="26"/>
      <c r="W211" s="26"/>
      <c r="X211" s="25"/>
      <c r="Y211" s="25"/>
      <c r="Z211" s="25"/>
      <c r="AA211" s="26"/>
      <c r="AB211" s="26"/>
      <c r="AC211" s="26"/>
      <c r="AD211" s="26"/>
      <c r="AE211" s="25"/>
      <c r="AF211" s="25"/>
      <c r="AG211" s="26"/>
      <c r="AH211" s="26"/>
      <c r="AI211" s="26"/>
      <c r="AJ211" s="26"/>
      <c r="AK211" s="25"/>
      <c r="AL211" s="26"/>
      <c r="AM211" s="27"/>
      <c r="AN211" s="62"/>
      <c r="AO211" s="65">
        <f>=SUM(I211:AN211)</f>
      </c>
      <c r="AP211" s="61"/>
      <c r="AQ211" s="20"/>
      <c r="AR211" s="20"/>
      <c r="AS211" s="35"/>
      <c r="AT211" s="122"/>
      <c r="AU211" s="68"/>
      <c r="AV211" s="20"/>
    </row>
    <row r="212" spans="1:48" ht="27.6" customHeight="1">
      <c r="A212" s="20"/>
      <c r="B212" s="23"/>
      <c r="C212" s="75"/>
      <c r="D212" s="63"/>
      <c r="E212" s="60"/>
      <c r="F212" s="23"/>
      <c r="G212" s="28"/>
      <c r="H212" s="28"/>
      <c r="I212" s="24"/>
      <c r="J212" s="25"/>
      <c r="K212" s="25"/>
      <c r="L212" s="26"/>
      <c r="M212" s="26"/>
      <c r="N212" s="26"/>
      <c r="O212" s="26"/>
      <c r="P212" s="26"/>
      <c r="Q212" s="25"/>
      <c r="R212" s="25"/>
      <c r="S212" s="26"/>
      <c r="T212" s="26"/>
      <c r="U212" s="26"/>
      <c r="V212" s="26"/>
      <c r="W212" s="26"/>
      <c r="X212" s="25"/>
      <c r="Y212" s="25"/>
      <c r="Z212" s="25"/>
      <c r="AA212" s="26"/>
      <c r="AB212" s="26"/>
      <c r="AC212" s="26"/>
      <c r="AD212" s="26"/>
      <c r="AE212" s="25"/>
      <c r="AF212" s="25"/>
      <c r="AG212" s="26"/>
      <c r="AH212" s="26"/>
      <c r="AI212" s="26"/>
      <c r="AJ212" s="26"/>
      <c r="AK212" s="25"/>
      <c r="AL212" s="25"/>
      <c r="AM212" s="27"/>
      <c r="AN212" s="62"/>
      <c r="AO212" s="65">
        <f>=SUM(I212:AN212)</f>
      </c>
      <c r="AP212" s="61"/>
      <c r="AQ212" s="20"/>
      <c r="AR212" s="20"/>
      <c r="AS212" s="35"/>
      <c r="AT212" s="122"/>
      <c r="AU212" s="68"/>
      <c r="AV212" s="20"/>
    </row>
    <row r="213" spans="1:48" ht="27.6" customHeight="1">
      <c r="A213" s="20"/>
      <c r="B213" s="23"/>
      <c r="C213" s="75"/>
      <c r="D213" s="63"/>
      <c r="E213" s="60"/>
      <c r="F213" s="23"/>
      <c r="G213" s="28"/>
      <c r="H213" s="28"/>
      <c r="I213" s="24"/>
      <c r="J213" s="25"/>
      <c r="K213" s="25"/>
      <c r="L213" s="26"/>
      <c r="M213" s="26"/>
      <c r="N213" s="26"/>
      <c r="O213" s="26"/>
      <c r="P213" s="26"/>
      <c r="Q213" s="25"/>
      <c r="R213" s="25"/>
      <c r="S213" s="26"/>
      <c r="T213" s="26"/>
      <c r="U213" s="26"/>
      <c r="V213" s="26"/>
      <c r="W213" s="26"/>
      <c r="X213" s="25"/>
      <c r="Y213" s="25"/>
      <c r="Z213" s="25"/>
      <c r="AA213" s="26"/>
      <c r="AB213" s="26"/>
      <c r="AC213" s="26"/>
      <c r="AD213" s="26"/>
      <c r="AE213" s="25"/>
      <c r="AF213" s="25"/>
      <c r="AG213" s="26"/>
      <c r="AH213" s="26"/>
      <c r="AI213" s="26"/>
      <c r="AJ213" s="26"/>
      <c r="AK213" s="25"/>
      <c r="AL213" s="25"/>
      <c r="AM213" s="27"/>
      <c r="AN213" s="62"/>
      <c r="AO213" s="65">
        <f>=SUM(I213:AN213)</f>
      </c>
      <c r="AP213" s="61"/>
      <c r="AQ213" s="20"/>
      <c r="AR213" s="20"/>
      <c r="AS213" s="35"/>
      <c r="AT213" s="122"/>
      <c r="AU213" s="68"/>
      <c r="AV213" s="20"/>
    </row>
    <row r="214" spans="1:48" ht="27.6" customHeight="1">
      <c r="A214" s="20"/>
      <c r="B214" s="23"/>
      <c r="C214" s="75"/>
      <c r="D214" s="63"/>
      <c r="E214" s="60"/>
      <c r="F214" s="23"/>
      <c r="G214" s="28"/>
      <c r="H214" s="28"/>
      <c r="I214" s="24"/>
      <c r="J214" s="25"/>
      <c r="K214" s="25"/>
      <c r="L214" s="26"/>
      <c r="M214" s="26"/>
      <c r="N214" s="26"/>
      <c r="O214" s="26"/>
      <c r="P214" s="26"/>
      <c r="Q214" s="25"/>
      <c r="R214" s="25"/>
      <c r="S214" s="26"/>
      <c r="T214" s="26"/>
      <c r="U214" s="26"/>
      <c r="V214" s="26"/>
      <c r="W214" s="26"/>
      <c r="X214" s="25"/>
      <c r="Y214" s="25"/>
      <c r="Z214" s="25"/>
      <c r="AA214" s="26"/>
      <c r="AB214" s="26"/>
      <c r="AC214" s="26"/>
      <c r="AD214" s="26"/>
      <c r="AE214" s="25"/>
      <c r="AF214" s="25"/>
      <c r="AG214" s="26"/>
      <c r="AH214" s="26"/>
      <c r="AI214" s="26"/>
      <c r="AJ214" s="26"/>
      <c r="AK214" s="25"/>
      <c r="AL214" s="25"/>
      <c r="AM214" s="27"/>
      <c r="AN214" s="62"/>
      <c r="AO214" s="65">
        <f>=SUM(I214:AN214)</f>
      </c>
      <c r="AP214" s="61"/>
      <c r="AQ214" s="20"/>
      <c r="AR214" s="20"/>
      <c r="AS214" s="35"/>
      <c r="AT214" s="122"/>
      <c r="AU214" s="68"/>
      <c r="AV214" s="20"/>
    </row>
    <row r="215" spans="1:48" ht="27.6" customHeight="1">
      <c r="A215" s="20"/>
      <c r="B215" s="23"/>
      <c r="C215" s="74"/>
      <c r="D215" s="63"/>
      <c r="E215" s="60"/>
      <c r="F215" s="23"/>
      <c r="G215" s="28"/>
      <c r="H215" s="28"/>
      <c r="I215" s="24"/>
      <c r="J215" s="25"/>
      <c r="K215" s="25"/>
      <c r="L215" s="26"/>
      <c r="M215" s="26"/>
      <c r="N215" s="26"/>
      <c r="O215" s="26"/>
      <c r="P215" s="26"/>
      <c r="Q215" s="25"/>
      <c r="R215" s="25"/>
      <c r="S215" s="26"/>
      <c r="T215" s="26"/>
      <c r="U215" s="26"/>
      <c r="V215" s="26"/>
      <c r="W215" s="26"/>
      <c r="X215" s="25"/>
      <c r="Y215" s="25"/>
      <c r="Z215" s="25"/>
      <c r="AA215" s="26"/>
      <c r="AB215" s="26"/>
      <c r="AC215" s="26"/>
      <c r="AD215" s="26"/>
      <c r="AE215" s="25"/>
      <c r="AF215" s="25"/>
      <c r="AG215" s="26"/>
      <c r="AH215" s="26"/>
      <c r="AI215" s="26"/>
      <c r="AJ215" s="26"/>
      <c r="AK215" s="25"/>
      <c r="AL215" s="26"/>
      <c r="AM215" s="27"/>
      <c r="AN215" s="62"/>
      <c r="AO215" s="65">
        <f>=SUM(I215:AN215)</f>
      </c>
      <c r="AP215" s="61"/>
      <c r="AQ215" s="20"/>
      <c r="AR215" s="20"/>
      <c r="AS215" s="35"/>
      <c r="AT215" s="122"/>
      <c r="AU215" s="68"/>
      <c r="AV215" s="20"/>
    </row>
    <row r="216" spans="2:2">
      <c r="B216" s="3" t="s">
        <v>0</v>
      </c>
    </row>
    <row r="217" spans="1:48" ht="15" customHeight="1">
      <c r="A217" s="20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20"/>
      <c r="AR217" s="20"/>
      <c r="AS217" s="20"/>
      <c r="AT217" s="20"/>
      <c r="AU217" s="20"/>
      <c r="AV217" s="20"/>
    </row>
    <row r="218" spans="1:48">
      <c r="A218" s="20"/>
      <c r="B218" s="29" t="s">
        <v>42</v>
      </c>
      <c r="C218" s="29"/>
      <c r="D218" s="29"/>
      <c r="E218" s="29"/>
      <c r="F218" s="30"/>
      <c r="G218" s="31"/>
      <c r="H218" s="31"/>
      <c r="I218" s="31"/>
      <c r="J218" s="31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31"/>
      <c r="AJ218" s="31"/>
      <c r="AK218" s="31"/>
      <c r="AL218" s="31"/>
      <c r="AM218" s="31"/>
      <c r="AN218" s="31"/>
      <c r="AO218" s="31"/>
      <c r="AP218" s="32"/>
      <c r="AQ218" s="20"/>
      <c r="AR218" s="20"/>
      <c r="AS218" s="20"/>
      <c r="AT218" s="20"/>
      <c r="AU218" s="20"/>
      <c r="AV218" s="20"/>
    </row>
    <row r="219" spans="1:48" ht="27.95" customHeight="1">
      <c r="A219" s="20"/>
      <c r="B219" s="85" t="s">
        <v>43</v>
      </c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20"/>
      <c r="AQ219" s="20"/>
      <c r="AR219" s="20"/>
      <c r="AS219" s="20"/>
      <c r="AT219" s="20"/>
      <c r="AU219" s="20"/>
      <c r="AV219" s="20"/>
    </row>
    <row r="220" spans="1:46" ht="27.95" customHeight="1">
      <c r="A220" s="20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20"/>
      <c r="AQ220" s="20"/>
      <c r="AR220" s="20"/>
      <c r="AS220" s="20"/>
      <c r="AT220" s="20"/>
    </row>
    <row r="221" spans="1:46" ht="20.100000000000001" customHeight="1">
      <c r="A221" s="20"/>
      <c r="B221" s="17" t="s">
        <v>34</v>
      </c>
      <c r="C221" s="17"/>
      <c r="D221" s="17"/>
      <c r="E221" s="86" t="str">
        <f>=E5</f>
        <v/>
      </c>
      <c r="F221" s="86"/>
      <c r="G221" s="86"/>
      <c r="H221" s="86"/>
      <c r="I221" s="86"/>
      <c r="J221" s="86"/>
      <c r="K221" s="86"/>
      <c r="L221" s="86"/>
      <c r="M221" s="86"/>
      <c r="N221" s="86"/>
      <c r="O221" s="17"/>
      <c r="P221" s="17"/>
      <c r="Q221" s="17"/>
      <c r="R221" s="17"/>
      <c r="S221" s="17"/>
      <c r="T221" s="17"/>
      <c r="U221" s="17"/>
      <c r="V221" s="17"/>
      <c r="W221" s="34"/>
      <c r="X221" s="34"/>
      <c r="Y221" s="34"/>
      <c r="Z221" s="34"/>
      <c r="AA221" s="34"/>
      <c r="AB221" s="34"/>
      <c r="AC221" s="34"/>
      <c r="AD221" s="34"/>
      <c r="AE221" s="87" t="s">
        <v>33</v>
      </c>
      <c r="AF221" s="87"/>
      <c r="AG221" s="87"/>
      <c r="AH221" s="109" t="str">
        <f>=AH5</f>
        <v/>
      </c>
      <c r="AI221" s="109"/>
      <c r="AJ221" s="109"/>
      <c r="AK221" s="109"/>
      <c r="AL221" s="109"/>
      <c r="AM221" s="109"/>
      <c r="AN221" s="109"/>
      <c r="AO221" s="109"/>
      <c r="AP221" s="20"/>
      <c r="AQ221" s="20"/>
      <c r="AR221" s="20"/>
      <c r="AS221" s="20"/>
      <c r="AT221" s="20"/>
    </row>
    <row r="222" spans="1:46" ht="20.100000000000001" customHeight="1">
      <c r="A222" s="20"/>
      <c r="B222" s="94" t="str">
        <f>=B6</f>
        <v/>
      </c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36" t="s">
        <v>31</v>
      </c>
      <c r="P222" s="37"/>
      <c r="Q222" s="8">
        <f>=Q6</f>
      </c>
      <c r="R222" s="37"/>
      <c r="S222" s="17"/>
      <c r="T222" s="37"/>
      <c r="U222" s="37"/>
      <c r="V222" s="17"/>
      <c r="W222" s="38"/>
      <c r="X222" s="39"/>
      <c r="Y222" s="39"/>
      <c r="Z222" s="39"/>
      <c r="AA222" s="39"/>
      <c r="AB222" s="17"/>
      <c r="AC222" s="17"/>
      <c r="AD222" s="40" t="s">
        <v>13</v>
      </c>
      <c r="AE222" s="76" t="s">
        <v>30</v>
      </c>
      <c r="AF222" s="76"/>
      <c r="AG222" s="76"/>
      <c r="AH222" s="77" t="str">
        <f>=AH6</f>
        <v/>
      </c>
      <c r="AI222" s="77"/>
      <c r="AJ222" s="72" t="s">
        <v>29</v>
      </c>
      <c r="AK222" s="77" t="str">
        <f>=AK6</f>
        <v/>
      </c>
      <c r="AL222" s="77"/>
      <c r="AM222" s="72" t="s">
        <v>28</v>
      </c>
      <c r="AN222" s="64" t="str">
        <f>=AN6</f>
        <v/>
      </c>
      <c r="AO222" s="42" t="s">
        <v>27</v>
      </c>
      <c r="AP222" s="72"/>
      <c r="AQ222" s="20"/>
      <c r="AR222" s="20"/>
      <c r="AS222" s="20"/>
      <c r="AT222" s="20"/>
    </row>
    <row r="223" spans="1:48" ht="24.95" customHeight="1">
      <c r="A223" s="20"/>
      <c r="B223" s="43"/>
      <c r="C223" s="44"/>
      <c r="D223" s="45"/>
      <c r="E223" s="45"/>
      <c r="F223" s="44"/>
      <c r="G223" s="44"/>
      <c r="H223" s="44"/>
      <c r="I223" s="44"/>
      <c r="J223" s="44"/>
      <c r="K223" s="44"/>
      <c r="L223" s="44"/>
      <c r="M223" s="44"/>
      <c r="N223" s="44"/>
      <c r="O223" s="46"/>
      <c r="P223" s="46"/>
      <c r="Q223" s="46"/>
      <c r="R223" s="17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17"/>
      <c r="AG223" s="17"/>
      <c r="AH223" s="17"/>
      <c r="AI223" s="17"/>
      <c r="AJ223" s="18"/>
      <c r="AK223" s="19"/>
      <c r="AL223" s="19"/>
      <c r="AM223" s="19"/>
      <c r="AN223" s="19"/>
      <c r="AO223" s="19"/>
      <c r="AP223" s="20"/>
      <c r="AQ223" s="20"/>
      <c r="AR223" s="20"/>
      <c r="AS223" s="20"/>
      <c r="AT223" s="20"/>
      <c r="AU223" s="20"/>
      <c r="AV223" s="20"/>
    </row>
    <row r="224" spans="1:48" ht="24.95" customHeight="1">
      <c r="A224" s="20"/>
      <c r="B224" s="95" t="s">
        <v>25</v>
      </c>
      <c r="C224" s="95"/>
      <c r="D224" s="83" t="str">
        <f>=D8</f>
        <v/>
      </c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17"/>
      <c r="AF224" s="17"/>
      <c r="AG224" s="17"/>
      <c r="AH224" s="17"/>
      <c r="AI224" s="17"/>
      <c r="AJ224" s="18"/>
      <c r="AK224" s="19"/>
      <c r="AL224" s="19"/>
      <c r="AM224" s="19"/>
      <c r="AN224" s="19"/>
      <c r="AO224" s="19"/>
      <c r="AP224" s="20"/>
      <c r="AQ224" s="20"/>
      <c r="AR224" s="20"/>
      <c r="AS224" s="20"/>
      <c r="AT224" s="20"/>
      <c r="AU224" s="20"/>
      <c r="AV224" s="20"/>
    </row>
    <row r="225" spans="1:42" ht="18.95" customHeight="1">
      <c r="A225" s="20"/>
      <c r="B225" s="91" t="s">
        <v>24</v>
      </c>
      <c r="C225" s="91"/>
      <c r="D225" s="92" t="str">
        <f>=D9</f>
        <v>〒</v>
      </c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17"/>
      <c r="AF225" s="17"/>
      <c r="AG225" s="17"/>
      <c r="AH225" s="20"/>
      <c r="AI225" s="20"/>
      <c r="AJ225" s="20"/>
      <c r="AK225" s="20"/>
      <c r="AL225" s="20"/>
      <c r="AM225" s="20"/>
      <c r="AN225" s="20"/>
      <c r="AO225" s="1"/>
      <c r="AP225" s="1"/>
    </row>
    <row r="226" spans="1:42" ht="18.95" customHeight="1">
      <c r="A226" s="20"/>
      <c r="B226" s="91" t="s">
        <v>23</v>
      </c>
      <c r="C226" s="91"/>
      <c r="D226" s="108" t="str">
        <f>=D10</f>
        <v/>
      </c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7"/>
      <c r="AF226" s="17"/>
      <c r="AG226" s="17"/>
      <c r="AH226" s="20"/>
      <c r="AI226" s="20"/>
      <c r="AJ226" s="20"/>
      <c r="AK226" s="20"/>
      <c r="AL226" s="20"/>
      <c r="AM226" s="20"/>
      <c r="AN226" s="20"/>
      <c r="AO226" s="1"/>
      <c r="AP226" s="1"/>
    </row>
    <row r="227" spans="1:42" ht="24" customHeight="1">
      <c r="A227" s="20"/>
      <c r="B227" s="93" t="s">
        <v>22</v>
      </c>
      <c r="C227" s="93"/>
      <c r="D227" s="92" t="str">
        <f>=D11</f>
        <v/>
      </c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10"/>
      <c r="P227" s="10"/>
      <c r="Q227" s="8">
        <f>=Q11</f>
      </c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17"/>
      <c r="AF227" s="17"/>
      <c r="AG227" s="17"/>
      <c r="AH227" s="20"/>
      <c r="AI227" s="20"/>
      <c r="AJ227" s="20"/>
      <c r="AK227" s="20"/>
      <c r="AL227" s="20"/>
      <c r="AM227" s="20"/>
      <c r="AN227" s="20"/>
      <c r="AO227" s="1"/>
      <c r="AP227" s="1"/>
    </row>
    <row r="228" spans="1:42" ht="12" customHeight="1">
      <c r="A228" s="20"/>
      <c r="B228" s="88" t="s">
        <v>16</v>
      </c>
      <c r="C228" s="88"/>
      <c r="D228" s="110" t="str">
        <f>=D12</f>
        <v/>
      </c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7"/>
      <c r="AF228" s="17"/>
      <c r="AG228" s="17"/>
      <c r="AH228" s="20"/>
      <c r="AI228" s="20"/>
      <c r="AJ228" s="20"/>
      <c r="AK228" s="20"/>
      <c r="AL228" s="20"/>
      <c r="AM228" s="20"/>
      <c r="AN228" s="20"/>
      <c r="AO228" s="1"/>
      <c r="AP228" s="1"/>
    </row>
    <row r="229" spans="1:42" ht="12" customHeight="1">
      <c r="A229" s="20"/>
      <c r="B229" s="90" t="s">
        <v>20</v>
      </c>
      <c r="C229" s="90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17"/>
      <c r="AF229" s="17"/>
      <c r="AG229" s="17"/>
      <c r="AH229" s="20"/>
      <c r="AI229" s="20"/>
      <c r="AJ229" s="20"/>
      <c r="AK229" s="20"/>
      <c r="AL229" s="20"/>
      <c r="AM229" s="20"/>
      <c r="AN229" s="20"/>
      <c r="AO229" s="1"/>
      <c r="AP229" s="1"/>
    </row>
    <row r="230" spans="1:42" ht="24.95" customHeight="1">
      <c r="A230" s="20"/>
      <c r="B230" s="93" t="s">
        <v>19</v>
      </c>
      <c r="C230" s="93"/>
      <c r="D230" s="92" t="str">
        <f>=D14</f>
        <v/>
      </c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17"/>
      <c r="AF230" s="17"/>
      <c r="AG230" s="17"/>
      <c r="AH230" s="20"/>
      <c r="AI230" s="20"/>
      <c r="AJ230" s="20"/>
      <c r="AK230" s="20"/>
      <c r="AL230" s="20"/>
      <c r="AM230" s="20"/>
      <c r="AN230" s="20"/>
      <c r="AO230" s="1"/>
      <c r="AP230" s="1"/>
    </row>
    <row r="231" spans="1:42" ht="20.100000000000001" customHeight="1">
      <c r="A231" s="20"/>
      <c r="B231" s="91" t="s">
        <v>18</v>
      </c>
      <c r="C231" s="91"/>
      <c r="D231" s="92" t="str">
        <f>=D15</f>
        <v/>
      </c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17"/>
      <c r="AF231" s="17"/>
      <c r="AG231" s="17"/>
      <c r="AH231" s="20"/>
      <c r="AI231" s="20"/>
      <c r="AJ231" s="20"/>
      <c r="AK231" s="20"/>
      <c r="AL231" s="20"/>
      <c r="AM231" s="20"/>
      <c r="AN231" s="20"/>
      <c r="AO231" s="1"/>
      <c r="AP231" s="1"/>
    </row>
    <row r="232" spans="1:42" ht="12" customHeight="1">
      <c r="A232" s="20"/>
      <c r="B232" s="88" t="s">
        <v>16</v>
      </c>
      <c r="C232" s="88"/>
      <c r="D232" s="89" t="str">
        <f>=D16</f>
        <v/>
      </c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17"/>
      <c r="AF232" s="17"/>
      <c r="AG232" s="17"/>
      <c r="AH232" s="20"/>
      <c r="AI232" s="20"/>
      <c r="AJ232" s="20"/>
      <c r="AK232" s="20"/>
      <c r="AL232" s="20"/>
      <c r="AM232" s="20"/>
      <c r="AN232" s="20"/>
      <c r="AO232" s="1"/>
      <c r="AP232" s="1"/>
    </row>
    <row r="233" spans="1:42" ht="12" customHeight="1">
      <c r="A233" s="20"/>
      <c r="B233" s="90" t="s">
        <v>15</v>
      </c>
      <c r="C233" s="90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17"/>
      <c r="AF233" s="17"/>
      <c r="AG233" s="17"/>
      <c r="AH233" s="20"/>
      <c r="AI233" s="20"/>
      <c r="AJ233" s="20"/>
      <c r="AK233" s="20"/>
      <c r="AL233" s="20"/>
      <c r="AM233" s="20"/>
      <c r="AN233" s="20"/>
      <c r="AO233" s="1"/>
      <c r="AP233" s="1"/>
    </row>
    <row r="234" spans="1:42" ht="20.100000000000001" customHeight="1">
      <c r="A234" s="20"/>
      <c r="B234" s="91" t="s">
        <v>14</v>
      </c>
      <c r="C234" s="91"/>
      <c r="D234" s="92" t="str">
        <f>=D18</f>
        <v/>
      </c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17"/>
      <c r="AF234" s="17"/>
      <c r="AG234" s="17"/>
      <c r="AH234" s="20"/>
      <c r="AI234" s="20"/>
      <c r="AJ234" s="20"/>
      <c r="AK234" s="20"/>
      <c r="AL234" s="20"/>
      <c r="AM234" s="20"/>
      <c r="AN234" s="20"/>
      <c r="AO234" s="1"/>
      <c r="AP234" s="1"/>
    </row>
    <row r="235" spans="1:48" ht="18.75" customHeight="1">
      <c r="A235" s="20"/>
      <c r="B235" s="17"/>
      <c r="C235" s="17"/>
      <c r="D235" s="17"/>
      <c r="E235" s="17"/>
      <c r="F235" s="48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1"/>
      <c r="AJ235" s="21"/>
      <c r="AK235" s="21"/>
      <c r="AL235" s="21"/>
      <c r="AM235" s="21"/>
      <c r="AN235" s="21"/>
      <c r="AO235" s="21"/>
      <c r="AP235" s="20"/>
      <c r="AQ235" s="20"/>
      <c r="AR235" s="20"/>
      <c r="AS235" s="20"/>
      <c r="AT235" s="20"/>
      <c r="AU235" s="20"/>
      <c r="AV235" s="20"/>
    </row>
    <row r="236" spans="1:48" ht="18.75" customHeight="1">
      <c r="A236" s="20"/>
      <c r="B236" s="78" t="s">
        <v>12</v>
      </c>
      <c r="C236" s="78"/>
      <c r="D236" s="79" t="str">
        <f>=D20</f>
        <v/>
      </c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49"/>
      <c r="P236" s="80" t="s">
        <v>12</v>
      </c>
      <c r="Q236" s="80"/>
      <c r="R236" s="80"/>
      <c r="S236" s="80"/>
      <c r="T236" s="81" t="str">
        <f>=T20</f>
        <v/>
      </c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20"/>
      <c r="AQ236" s="20"/>
      <c r="AR236" s="20"/>
      <c r="AS236" s="20"/>
      <c r="AT236" s="20"/>
      <c r="AU236" s="20"/>
      <c r="AV236" s="20"/>
    </row>
    <row r="237" spans="1:48" ht="18.75" customHeight="1">
      <c r="A237" s="20"/>
      <c r="B237" s="82" t="s">
        <v>11</v>
      </c>
      <c r="C237" s="82"/>
      <c r="D237" s="83" t="str">
        <f>=D21</f>
        <v/>
      </c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50"/>
      <c r="P237" s="82" t="s">
        <v>10</v>
      </c>
      <c r="Q237" s="82"/>
      <c r="R237" s="82"/>
      <c r="S237" s="82"/>
      <c r="T237" s="83" t="str">
        <f>=T21</f>
        <v/>
      </c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20"/>
      <c r="AQ237" s="20"/>
      <c r="AR237" s="20"/>
      <c r="AS237" s="20"/>
      <c r="AT237" s="20"/>
      <c r="AU237" s="20"/>
      <c r="AV237" s="20"/>
    </row>
    <row r="238" spans="1:48" ht="20.100000000000001" customHeight="1">
      <c r="A238" s="20"/>
      <c r="B238" s="51" t="s">
        <v>9</v>
      </c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38"/>
      <c r="O238" s="38"/>
      <c r="P238" s="38"/>
      <c r="Q238" s="38"/>
      <c r="R238" s="38"/>
      <c r="S238" s="38"/>
      <c r="T238" s="52"/>
      <c r="U238" s="52"/>
      <c r="V238" s="52"/>
      <c r="W238" s="52"/>
      <c r="X238" s="52"/>
      <c r="Y238" s="52"/>
      <c r="Z238" s="52"/>
      <c r="AA238" s="53"/>
      <c r="AB238" s="53"/>
      <c r="AC238" s="54"/>
      <c r="AD238" s="54"/>
      <c r="AE238" s="54"/>
      <c r="AF238" s="54"/>
      <c r="AG238" s="54"/>
      <c r="AH238" s="54"/>
      <c r="AI238" s="54"/>
      <c r="AJ238" s="17"/>
      <c r="AK238" s="17"/>
      <c r="AL238" s="17"/>
      <c r="AM238" s="17"/>
      <c r="AN238" s="17"/>
      <c r="AO238" s="53"/>
      <c r="AP238" s="20"/>
      <c r="AQ238" s="20"/>
      <c r="AR238" s="20"/>
      <c r="AS238" s="20"/>
      <c r="AT238" s="20"/>
      <c r="AU238" s="20"/>
      <c r="AV238" s="20"/>
    </row>
    <row r="239" spans="1:48" s="6" customFormat="1" ht="19.5" customHeight="1">
      <c r="A239" s="55"/>
      <c r="B239" s="55"/>
      <c r="C239" s="11" t="s">
        <v>8</v>
      </c>
      <c r="D239" s="12"/>
      <c r="E239" s="7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5"/>
      <c r="AQ239" s="55"/>
      <c r="AR239" s="55"/>
      <c r="AS239" s="55"/>
      <c r="AT239" s="55"/>
      <c r="AU239" s="55"/>
      <c r="AV239" s="55"/>
    </row>
    <row r="240" spans="1:48" s="5" customFormat="1" ht="15" customHeight="1">
      <c r="A240" s="56"/>
      <c r="B240" s="99" t="s">
        <v>7</v>
      </c>
      <c r="C240" s="100" t="s">
        <v>36</v>
      </c>
      <c r="D240" s="100" t="s">
        <v>6</v>
      </c>
      <c r="E240" s="102" t="s">
        <v>35</v>
      </c>
      <c r="F240" s="104" t="s">
        <v>5</v>
      </c>
      <c r="G240" s="104" t="s">
        <v>39</v>
      </c>
      <c r="H240" s="104" t="s">
        <v>40</v>
      </c>
      <c r="I240" s="57"/>
      <c r="J240" s="15"/>
      <c r="K240" s="15"/>
      <c r="L240" s="15"/>
      <c r="M240" s="15"/>
      <c r="N240" s="15"/>
      <c r="O240" s="15"/>
      <c r="P240" s="15"/>
      <c r="Q240" s="15"/>
      <c r="R240" s="15"/>
      <c r="S240" s="16" t="s">
        <v>4</v>
      </c>
      <c r="T240" s="106" t="str">
        <f>=T24</f>
        <v>2022年1月1日</v>
      </c>
      <c r="U240" s="106"/>
      <c r="V240" s="106"/>
      <c r="W240" s="106"/>
      <c r="X240" s="106"/>
      <c r="Y240" s="106"/>
      <c r="Z240" s="106"/>
      <c r="AA240" s="15" t="s">
        <v>3</v>
      </c>
      <c r="AB240" s="107" t="str">
        <f>=AB24</f>
        <v>2022年1月31日</v>
      </c>
      <c r="AC240" s="107"/>
      <c r="AD240" s="107"/>
      <c r="AE240" s="107"/>
      <c r="AF240" s="107"/>
      <c r="AG240" s="107"/>
      <c r="AH240" s="107"/>
      <c r="AI240" s="15"/>
      <c r="AJ240" s="15"/>
      <c r="AK240" s="15"/>
      <c r="AL240" s="15"/>
      <c r="AM240" s="15"/>
      <c r="AN240" s="15"/>
      <c r="AO240" s="58"/>
      <c r="AP240" s="96" t="s">
        <v>2</v>
      </c>
      <c r="AQ240" s="56"/>
      <c r="AR240" s="56"/>
      <c r="AS240" s="56"/>
      <c r="AT240" s="56"/>
      <c r="AU240" s="98" t="s">
        <v>44</v>
      </c>
      <c r="AV240" s="56"/>
    </row>
    <row r="241" spans="1:48" s="4" customFormat="1" ht="15" customHeight="1">
      <c r="A241" s="59"/>
      <c r="B241" s="99"/>
      <c r="C241" s="101"/>
      <c r="D241" s="101"/>
      <c r="E241" s="103"/>
      <c r="F241" s="104"/>
      <c r="G241" s="104"/>
      <c r="H241" s="105"/>
      <c r="I241" s="66" t="str">
        <f>=I25</f>
        <v>1</v>
      </c>
      <c r="J241" s="67" t="str">
        <f>=J25</f>
        <v>2</v>
      </c>
      <c r="K241" s="67" t="str">
        <f>=K25</f>
        <v>3</v>
      </c>
      <c r="L241" s="67" t="str">
        <f>=L25</f>
        <v>4</v>
      </c>
      <c r="M241" s="67" t="str">
        <f>=M25</f>
        <v>5</v>
      </c>
      <c r="N241" s="67" t="str">
        <f>=N25</f>
        <v>6</v>
      </c>
      <c r="O241" s="67" t="str">
        <f>=O25</f>
        <v>7</v>
      </c>
      <c r="P241" s="67" t="str">
        <f>=P25</f>
        <v>8</v>
      </c>
      <c r="Q241" s="67" t="str">
        <f>=Q25</f>
        <v>9</v>
      </c>
      <c r="R241" s="67" t="str">
        <f>=R25</f>
        <v>10</v>
      </c>
      <c r="S241" s="67" t="str">
        <f>=S25</f>
        <v>11</v>
      </c>
      <c r="T241" s="67" t="str">
        <f>=T25</f>
        <v>12</v>
      </c>
      <c r="U241" s="67" t="str">
        <f>=U25</f>
        <v>13</v>
      </c>
      <c r="V241" s="67" t="str">
        <f>=V25</f>
        <v>14</v>
      </c>
      <c r="W241" s="67" t="str">
        <f>=W25</f>
        <v>15</v>
      </c>
      <c r="X241" s="67" t="str">
        <f>=X25</f>
        <v>16</v>
      </c>
      <c r="Y241" s="67" t="str">
        <f>=Y25</f>
        <v>17</v>
      </c>
      <c r="Z241" s="67" t="str">
        <f>=Z25</f>
        <v>18</v>
      </c>
      <c r="AA241" s="67" t="str">
        <f>=AA25</f>
        <v>19</v>
      </c>
      <c r="AB241" s="67" t="str">
        <f>=AB25</f>
        <v>20</v>
      </c>
      <c r="AC241" s="67" t="str">
        <f>=AC25</f>
        <v>21</v>
      </c>
      <c r="AD241" s="67" t="str">
        <f>=AD25</f>
        <v>22</v>
      </c>
      <c r="AE241" s="67" t="str">
        <f>=AE25</f>
        <v>23</v>
      </c>
      <c r="AF241" s="67" t="str">
        <f>=AF25</f>
        <v>24</v>
      </c>
      <c r="AG241" s="67" t="str">
        <f>=AG25</f>
        <v>25</v>
      </c>
      <c r="AH241" s="67" t="str">
        <f>=AH25</f>
        <v>26</v>
      </c>
      <c r="AI241" s="67" t="str">
        <f>=AI25</f>
        <v>27</v>
      </c>
      <c r="AJ241" s="67" t="str">
        <f>=AJ25</f>
        <v>28</v>
      </c>
      <c r="AK241" s="66" t="str">
        <f>=AK25</f>
        <v>29</v>
      </c>
      <c r="AL241" s="66" t="str">
        <f>=AL25</f>
        <v>30</v>
      </c>
      <c r="AM241" s="66" t="str">
        <f>=AM25</f>
        <v>31</v>
      </c>
      <c r="AN241" s="69" t="s">
        <v>38</v>
      </c>
      <c r="AO241" s="70" t="s">
        <v>1</v>
      </c>
      <c r="AP241" s="97"/>
      <c r="AQ241" s="59"/>
      <c r="AR241" s="59"/>
      <c r="AS241" s="59"/>
      <c r="AT241" s="59"/>
      <c r="AU241" s="98"/>
      <c r="AV241" s="59"/>
    </row>
    <row r="242" spans="1:48" ht="27.6" customHeight="1">
      <c r="A242" s="20"/>
      <c r="B242" s="23"/>
      <c r="C242" s="74"/>
      <c r="D242" s="63"/>
      <c r="E242" s="60"/>
      <c r="F242" s="23"/>
      <c r="G242" s="28"/>
      <c r="H242" s="28"/>
      <c r="I242" s="24"/>
      <c r="J242" s="25"/>
      <c r="K242" s="25"/>
      <c r="L242" s="26"/>
      <c r="M242" s="26"/>
      <c r="N242" s="26"/>
      <c r="O242" s="26"/>
      <c r="P242" s="26"/>
      <c r="Q242" s="25"/>
      <c r="R242" s="25"/>
      <c r="S242" s="26"/>
      <c r="T242" s="26"/>
      <c r="U242" s="26"/>
      <c r="V242" s="26"/>
      <c r="W242" s="26"/>
      <c r="X242" s="25"/>
      <c r="Y242" s="25"/>
      <c r="Z242" s="25"/>
      <c r="AA242" s="26"/>
      <c r="AB242" s="26"/>
      <c r="AC242" s="26"/>
      <c r="AD242" s="26"/>
      <c r="AE242" s="25"/>
      <c r="AF242" s="25"/>
      <c r="AG242" s="26"/>
      <c r="AH242" s="26"/>
      <c r="AI242" s="26"/>
      <c r="AJ242" s="26"/>
      <c r="AK242" s="25"/>
      <c r="AL242" s="26"/>
      <c r="AM242" s="27"/>
      <c r="AN242" s="62"/>
      <c r="AO242" s="65">
        <f>=SUM(I242:AN242)</f>
      </c>
      <c r="AP242" s="61"/>
      <c r="AQ242" s="20"/>
      <c r="AR242" s="20"/>
      <c r="AS242" s="35"/>
      <c r="AT242" s="122"/>
      <c r="AU242" s="68"/>
      <c r="AV242" s="20"/>
    </row>
    <row r="243" spans="1:48" ht="27.6" customHeight="1">
      <c r="A243" s="20"/>
      <c r="B243" s="23"/>
      <c r="C243" s="74"/>
      <c r="D243" s="63"/>
      <c r="E243" s="60"/>
      <c r="F243" s="23"/>
      <c r="G243" s="28"/>
      <c r="H243" s="28"/>
      <c r="I243" s="24"/>
      <c r="J243" s="25"/>
      <c r="K243" s="25"/>
      <c r="L243" s="26"/>
      <c r="M243" s="26"/>
      <c r="N243" s="26"/>
      <c r="O243" s="26"/>
      <c r="P243" s="26"/>
      <c r="Q243" s="25"/>
      <c r="R243" s="25"/>
      <c r="S243" s="26"/>
      <c r="T243" s="26"/>
      <c r="U243" s="26"/>
      <c r="V243" s="26"/>
      <c r="W243" s="26"/>
      <c r="X243" s="25"/>
      <c r="Y243" s="25"/>
      <c r="Z243" s="25"/>
      <c r="AA243" s="26"/>
      <c r="AB243" s="26"/>
      <c r="AC243" s="26"/>
      <c r="AD243" s="26"/>
      <c r="AE243" s="25"/>
      <c r="AF243" s="25"/>
      <c r="AG243" s="26"/>
      <c r="AH243" s="26"/>
      <c r="AI243" s="26"/>
      <c r="AJ243" s="26"/>
      <c r="AK243" s="25"/>
      <c r="AL243" s="25"/>
      <c r="AM243" s="27"/>
      <c r="AN243" s="62"/>
      <c r="AO243" s="65">
        <f>=SUM(I243:AN243)</f>
      </c>
      <c r="AP243" s="61"/>
      <c r="AQ243" s="20"/>
      <c r="AR243" s="20"/>
      <c r="AS243" s="35"/>
      <c r="AT243" s="122"/>
      <c r="AU243" s="68"/>
      <c r="AV243" s="20"/>
    </row>
    <row r="244" spans="1:48" ht="27.6" customHeight="1">
      <c r="A244" s="20"/>
      <c r="B244" s="23"/>
      <c r="C244" s="75"/>
      <c r="D244" s="63"/>
      <c r="E244" s="60"/>
      <c r="F244" s="23"/>
      <c r="G244" s="28"/>
      <c r="H244" s="28"/>
      <c r="I244" s="24"/>
      <c r="J244" s="25"/>
      <c r="K244" s="25"/>
      <c r="L244" s="26"/>
      <c r="M244" s="26"/>
      <c r="N244" s="26"/>
      <c r="O244" s="26"/>
      <c r="P244" s="26"/>
      <c r="Q244" s="25"/>
      <c r="R244" s="25"/>
      <c r="S244" s="26"/>
      <c r="T244" s="26"/>
      <c r="U244" s="26"/>
      <c r="V244" s="26"/>
      <c r="W244" s="26"/>
      <c r="X244" s="25"/>
      <c r="Y244" s="25"/>
      <c r="Z244" s="25"/>
      <c r="AA244" s="26"/>
      <c r="AB244" s="26"/>
      <c r="AC244" s="26"/>
      <c r="AD244" s="26"/>
      <c r="AE244" s="25"/>
      <c r="AF244" s="25"/>
      <c r="AG244" s="26"/>
      <c r="AH244" s="26"/>
      <c r="AI244" s="26"/>
      <c r="AJ244" s="26"/>
      <c r="AK244" s="25"/>
      <c r="AL244" s="25"/>
      <c r="AM244" s="27"/>
      <c r="AN244" s="62"/>
      <c r="AO244" s="65">
        <f>=SUM(I244:AN244)</f>
      </c>
      <c r="AP244" s="61"/>
      <c r="AQ244" s="20"/>
      <c r="AR244" s="20"/>
      <c r="AS244" s="35"/>
      <c r="AT244" s="122"/>
      <c r="AU244" s="68"/>
      <c r="AV244" s="20"/>
    </row>
    <row r="245" spans="1:48" ht="27.6" customHeight="1">
      <c r="A245" s="20"/>
      <c r="B245" s="23"/>
      <c r="C245" s="75"/>
      <c r="D245" s="63"/>
      <c r="E245" s="60"/>
      <c r="F245" s="23"/>
      <c r="G245" s="28"/>
      <c r="H245" s="28"/>
      <c r="I245" s="24"/>
      <c r="J245" s="25"/>
      <c r="K245" s="25"/>
      <c r="L245" s="26"/>
      <c r="M245" s="26"/>
      <c r="N245" s="26"/>
      <c r="O245" s="26"/>
      <c r="P245" s="26"/>
      <c r="Q245" s="25"/>
      <c r="R245" s="25"/>
      <c r="S245" s="26"/>
      <c r="T245" s="26"/>
      <c r="U245" s="26"/>
      <c r="V245" s="26"/>
      <c r="W245" s="26"/>
      <c r="X245" s="25"/>
      <c r="Y245" s="25"/>
      <c r="Z245" s="25"/>
      <c r="AA245" s="26"/>
      <c r="AB245" s="26"/>
      <c r="AC245" s="26"/>
      <c r="AD245" s="26"/>
      <c r="AE245" s="25"/>
      <c r="AF245" s="25"/>
      <c r="AG245" s="26"/>
      <c r="AH245" s="26"/>
      <c r="AI245" s="26"/>
      <c r="AJ245" s="26"/>
      <c r="AK245" s="25"/>
      <c r="AL245" s="25"/>
      <c r="AM245" s="27"/>
      <c r="AN245" s="62"/>
      <c r="AO245" s="65">
        <f>=SUM(I245:AN245)</f>
      </c>
      <c r="AP245" s="61"/>
      <c r="AQ245" s="20"/>
      <c r="AR245" s="20"/>
      <c r="AS245" s="35"/>
      <c r="AT245" s="122"/>
      <c r="AU245" s="68"/>
      <c r="AV245" s="20"/>
    </row>
    <row r="246" spans="1:48" ht="27.6" customHeight="1">
      <c r="A246" s="20"/>
      <c r="B246" s="23"/>
      <c r="C246" s="75"/>
      <c r="D246" s="63"/>
      <c r="E246" s="60"/>
      <c r="F246" s="23"/>
      <c r="G246" s="28"/>
      <c r="H246" s="28"/>
      <c r="I246" s="24"/>
      <c r="J246" s="25"/>
      <c r="K246" s="25"/>
      <c r="L246" s="26"/>
      <c r="M246" s="26"/>
      <c r="N246" s="26"/>
      <c r="O246" s="26"/>
      <c r="P246" s="26"/>
      <c r="Q246" s="25"/>
      <c r="R246" s="25"/>
      <c r="S246" s="26"/>
      <c r="T246" s="26"/>
      <c r="U246" s="26"/>
      <c r="V246" s="26"/>
      <c r="W246" s="26"/>
      <c r="X246" s="25"/>
      <c r="Y246" s="25"/>
      <c r="Z246" s="25"/>
      <c r="AA246" s="26"/>
      <c r="AB246" s="26"/>
      <c r="AC246" s="26"/>
      <c r="AD246" s="26"/>
      <c r="AE246" s="25"/>
      <c r="AF246" s="25"/>
      <c r="AG246" s="26"/>
      <c r="AH246" s="26"/>
      <c r="AI246" s="26"/>
      <c r="AJ246" s="26"/>
      <c r="AK246" s="25"/>
      <c r="AL246" s="25"/>
      <c r="AM246" s="27"/>
      <c r="AN246" s="62"/>
      <c r="AO246" s="65">
        <f>=SUM(I246:AN246)</f>
      </c>
      <c r="AP246" s="61"/>
      <c r="AQ246" s="20"/>
      <c r="AR246" s="20"/>
      <c r="AS246" s="35"/>
      <c r="AT246" s="122"/>
      <c r="AU246" s="68"/>
      <c r="AV246" s="20"/>
    </row>
    <row r="247" spans="1:48" ht="27.6" customHeight="1">
      <c r="A247" s="20"/>
      <c r="B247" s="23"/>
      <c r="C247" s="75"/>
      <c r="D247" s="63"/>
      <c r="E247" s="60"/>
      <c r="F247" s="23"/>
      <c r="G247" s="28"/>
      <c r="H247" s="28"/>
      <c r="I247" s="24"/>
      <c r="J247" s="25"/>
      <c r="K247" s="25"/>
      <c r="L247" s="26"/>
      <c r="M247" s="26"/>
      <c r="N247" s="26"/>
      <c r="O247" s="26"/>
      <c r="P247" s="26"/>
      <c r="Q247" s="25"/>
      <c r="R247" s="25"/>
      <c r="S247" s="26"/>
      <c r="T247" s="26"/>
      <c r="U247" s="26"/>
      <c r="V247" s="26"/>
      <c r="W247" s="26"/>
      <c r="X247" s="25"/>
      <c r="Y247" s="25"/>
      <c r="Z247" s="25"/>
      <c r="AA247" s="26"/>
      <c r="AB247" s="26"/>
      <c r="AC247" s="26"/>
      <c r="AD247" s="26"/>
      <c r="AE247" s="25"/>
      <c r="AF247" s="25"/>
      <c r="AG247" s="26"/>
      <c r="AH247" s="26"/>
      <c r="AI247" s="26"/>
      <c r="AJ247" s="26"/>
      <c r="AK247" s="25"/>
      <c r="AL247" s="26"/>
      <c r="AM247" s="27"/>
      <c r="AN247" s="62"/>
      <c r="AO247" s="65">
        <f>=SUM(I247:AN247)</f>
      </c>
      <c r="AP247" s="61"/>
      <c r="AQ247" s="20"/>
      <c r="AR247" s="20"/>
      <c r="AS247" s="35"/>
      <c r="AT247" s="122"/>
      <c r="AU247" s="68"/>
      <c r="AV247" s="20"/>
    </row>
    <row r="248" spans="1:48" ht="27.6" customHeight="1">
      <c r="A248" s="20"/>
      <c r="B248" s="23"/>
      <c r="C248" s="75"/>
      <c r="D248" s="63"/>
      <c r="E248" s="60"/>
      <c r="F248" s="23"/>
      <c r="G248" s="28"/>
      <c r="H248" s="28"/>
      <c r="I248" s="24"/>
      <c r="J248" s="25"/>
      <c r="K248" s="25"/>
      <c r="L248" s="26"/>
      <c r="M248" s="26"/>
      <c r="N248" s="26"/>
      <c r="O248" s="26"/>
      <c r="P248" s="26"/>
      <c r="Q248" s="25"/>
      <c r="R248" s="25"/>
      <c r="S248" s="26"/>
      <c r="T248" s="26"/>
      <c r="U248" s="26"/>
      <c r="V248" s="26"/>
      <c r="W248" s="26"/>
      <c r="X248" s="25"/>
      <c r="Y248" s="25"/>
      <c r="Z248" s="25"/>
      <c r="AA248" s="26"/>
      <c r="AB248" s="26"/>
      <c r="AC248" s="26"/>
      <c r="AD248" s="26"/>
      <c r="AE248" s="25"/>
      <c r="AF248" s="25"/>
      <c r="AG248" s="26"/>
      <c r="AH248" s="26"/>
      <c r="AI248" s="26"/>
      <c r="AJ248" s="26"/>
      <c r="AK248" s="25"/>
      <c r="AL248" s="25"/>
      <c r="AM248" s="27"/>
      <c r="AN248" s="62"/>
      <c r="AO248" s="65">
        <f>=SUM(I248:AN248)</f>
      </c>
      <c r="AP248" s="61"/>
      <c r="AQ248" s="20"/>
      <c r="AR248" s="20"/>
      <c r="AS248" s="35"/>
      <c r="AT248" s="122"/>
      <c r="AU248" s="68"/>
      <c r="AV248" s="20"/>
    </row>
    <row r="249" spans="1:48" ht="27.6" customHeight="1">
      <c r="A249" s="20"/>
      <c r="B249" s="23"/>
      <c r="C249" s="75"/>
      <c r="D249" s="63"/>
      <c r="E249" s="60"/>
      <c r="F249" s="23"/>
      <c r="G249" s="28"/>
      <c r="H249" s="28"/>
      <c r="I249" s="24"/>
      <c r="J249" s="25"/>
      <c r="K249" s="25"/>
      <c r="L249" s="26"/>
      <c r="M249" s="26"/>
      <c r="N249" s="26"/>
      <c r="O249" s="26"/>
      <c r="P249" s="26"/>
      <c r="Q249" s="25"/>
      <c r="R249" s="25"/>
      <c r="S249" s="26"/>
      <c r="T249" s="26"/>
      <c r="U249" s="26"/>
      <c r="V249" s="26"/>
      <c r="W249" s="26"/>
      <c r="X249" s="25"/>
      <c r="Y249" s="25"/>
      <c r="Z249" s="25"/>
      <c r="AA249" s="26"/>
      <c r="AB249" s="26"/>
      <c r="AC249" s="26"/>
      <c r="AD249" s="26"/>
      <c r="AE249" s="25"/>
      <c r="AF249" s="25"/>
      <c r="AG249" s="26"/>
      <c r="AH249" s="26"/>
      <c r="AI249" s="26"/>
      <c r="AJ249" s="26"/>
      <c r="AK249" s="25"/>
      <c r="AL249" s="25"/>
      <c r="AM249" s="27"/>
      <c r="AN249" s="62"/>
      <c r="AO249" s="65">
        <f>=SUM(I249:AN249)</f>
      </c>
      <c r="AP249" s="61"/>
      <c r="AQ249" s="20"/>
      <c r="AR249" s="20"/>
      <c r="AS249" s="35"/>
      <c r="AT249" s="122"/>
      <c r="AU249" s="68"/>
      <c r="AV249" s="20"/>
    </row>
    <row r="250" spans="1:48" ht="27.6" customHeight="1">
      <c r="A250" s="20"/>
      <c r="B250" s="23"/>
      <c r="C250" s="75"/>
      <c r="D250" s="63"/>
      <c r="E250" s="60"/>
      <c r="F250" s="23"/>
      <c r="G250" s="28"/>
      <c r="H250" s="28"/>
      <c r="I250" s="24"/>
      <c r="J250" s="25"/>
      <c r="K250" s="25"/>
      <c r="L250" s="26"/>
      <c r="M250" s="26"/>
      <c r="N250" s="26"/>
      <c r="O250" s="26"/>
      <c r="P250" s="26"/>
      <c r="Q250" s="25"/>
      <c r="R250" s="25"/>
      <c r="S250" s="26"/>
      <c r="T250" s="26"/>
      <c r="U250" s="26"/>
      <c r="V250" s="26"/>
      <c r="W250" s="26"/>
      <c r="X250" s="25"/>
      <c r="Y250" s="25"/>
      <c r="Z250" s="25"/>
      <c r="AA250" s="26"/>
      <c r="AB250" s="26"/>
      <c r="AC250" s="26"/>
      <c r="AD250" s="26"/>
      <c r="AE250" s="25"/>
      <c r="AF250" s="25"/>
      <c r="AG250" s="26"/>
      <c r="AH250" s="26"/>
      <c r="AI250" s="26"/>
      <c r="AJ250" s="26"/>
      <c r="AK250" s="25"/>
      <c r="AL250" s="25"/>
      <c r="AM250" s="27"/>
      <c r="AN250" s="62"/>
      <c r="AO250" s="65">
        <f>=SUM(I250:AN250)</f>
      </c>
      <c r="AP250" s="61"/>
      <c r="AQ250" s="20"/>
      <c r="AR250" s="20"/>
      <c r="AS250" s="35"/>
      <c r="AT250" s="122"/>
      <c r="AU250" s="68"/>
      <c r="AV250" s="20"/>
    </row>
    <row r="251" spans="1:48" ht="27.6" customHeight="1">
      <c r="A251" s="20"/>
      <c r="B251" s="23"/>
      <c r="C251" s="74"/>
      <c r="D251" s="63"/>
      <c r="E251" s="60"/>
      <c r="F251" s="23"/>
      <c r="G251" s="28"/>
      <c r="H251" s="28"/>
      <c r="I251" s="24"/>
      <c r="J251" s="25"/>
      <c r="K251" s="25"/>
      <c r="L251" s="26"/>
      <c r="M251" s="26"/>
      <c r="N251" s="26"/>
      <c r="O251" s="26"/>
      <c r="P251" s="26"/>
      <c r="Q251" s="25"/>
      <c r="R251" s="25"/>
      <c r="S251" s="26"/>
      <c r="T251" s="26"/>
      <c r="U251" s="26"/>
      <c r="V251" s="26"/>
      <c r="W251" s="26"/>
      <c r="X251" s="25"/>
      <c r="Y251" s="25"/>
      <c r="Z251" s="25"/>
      <c r="AA251" s="26"/>
      <c r="AB251" s="26"/>
      <c r="AC251" s="26"/>
      <c r="AD251" s="26"/>
      <c r="AE251" s="25"/>
      <c r="AF251" s="25"/>
      <c r="AG251" s="26"/>
      <c r="AH251" s="26"/>
      <c r="AI251" s="26"/>
      <c r="AJ251" s="26"/>
      <c r="AK251" s="25"/>
      <c r="AL251" s="26"/>
      <c r="AM251" s="27"/>
      <c r="AN251" s="62"/>
      <c r="AO251" s="65">
        <f>=SUM(I251:AN251)</f>
      </c>
      <c r="AP251" s="61"/>
      <c r="AQ251" s="20"/>
      <c r="AR251" s="20"/>
      <c r="AS251" s="35"/>
      <c r="AT251" s="122"/>
      <c r="AU251" s="68"/>
      <c r="AV251" s="20"/>
    </row>
    <row r="252" spans="2:2">
      <c r="B252" s="3" t="s">
        <v>0</v>
      </c>
    </row>
    <row r="253" spans="1:48" ht="15" customHeight="1">
      <c r="A253" s="20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20"/>
      <c r="AR253" s="20"/>
      <c r="AS253" s="20"/>
      <c r="AT253" s="20"/>
      <c r="AU253" s="20"/>
      <c r="AV253" s="20"/>
    </row>
    <row r="254" spans="1:48">
      <c r="A254" s="20"/>
      <c r="B254" s="29" t="s">
        <v>42</v>
      </c>
      <c r="C254" s="29"/>
      <c r="D254" s="29"/>
      <c r="E254" s="29"/>
      <c r="F254" s="30"/>
      <c r="G254" s="31"/>
      <c r="H254" s="31"/>
      <c r="I254" s="31"/>
      <c r="J254" s="31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31"/>
      <c r="AJ254" s="31"/>
      <c r="AK254" s="31"/>
      <c r="AL254" s="31"/>
      <c r="AM254" s="31"/>
      <c r="AN254" s="31"/>
      <c r="AO254" s="31"/>
      <c r="AP254" s="32"/>
      <c r="AQ254" s="20"/>
      <c r="AR254" s="20"/>
      <c r="AS254" s="20"/>
      <c r="AT254" s="20"/>
      <c r="AU254" s="20"/>
      <c r="AV254" s="20"/>
    </row>
    <row r="255" spans="1:48" ht="27.95" customHeight="1">
      <c r="A255" s="20"/>
      <c r="B255" s="85" t="s">
        <v>43</v>
      </c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20"/>
      <c r="AQ255" s="20"/>
      <c r="AR255" s="20"/>
      <c r="AS255" s="20"/>
      <c r="AT255" s="20"/>
      <c r="AU255" s="20"/>
      <c r="AV255" s="20"/>
    </row>
    <row r="256" spans="1:46" ht="27.95" customHeight="1">
      <c r="A256" s="20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20"/>
      <c r="AQ256" s="20"/>
      <c r="AR256" s="20"/>
      <c r="AS256" s="20"/>
      <c r="AT256" s="20"/>
    </row>
    <row r="257" spans="1:46" ht="20.100000000000001" customHeight="1">
      <c r="A257" s="20"/>
      <c r="B257" s="17" t="s">
        <v>34</v>
      </c>
      <c r="C257" s="17"/>
      <c r="D257" s="17"/>
      <c r="E257" s="86" t="str">
        <f>=E5</f>
        <v/>
      </c>
      <c r="F257" s="86"/>
      <c r="G257" s="86"/>
      <c r="H257" s="86"/>
      <c r="I257" s="86"/>
      <c r="J257" s="86"/>
      <c r="K257" s="86"/>
      <c r="L257" s="86"/>
      <c r="M257" s="86"/>
      <c r="N257" s="86"/>
      <c r="O257" s="17"/>
      <c r="P257" s="17"/>
      <c r="Q257" s="17"/>
      <c r="R257" s="17"/>
      <c r="S257" s="17"/>
      <c r="T257" s="17"/>
      <c r="U257" s="17"/>
      <c r="V257" s="17"/>
      <c r="W257" s="34"/>
      <c r="X257" s="34"/>
      <c r="Y257" s="34"/>
      <c r="Z257" s="34"/>
      <c r="AA257" s="34"/>
      <c r="AB257" s="34"/>
      <c r="AC257" s="34"/>
      <c r="AD257" s="34"/>
      <c r="AE257" s="87" t="s">
        <v>33</v>
      </c>
      <c r="AF257" s="87"/>
      <c r="AG257" s="87"/>
      <c r="AH257" s="109" t="str">
        <f>=AH5</f>
        <v/>
      </c>
      <c r="AI257" s="109"/>
      <c r="AJ257" s="109"/>
      <c r="AK257" s="109"/>
      <c r="AL257" s="109"/>
      <c r="AM257" s="109"/>
      <c r="AN257" s="109"/>
      <c r="AO257" s="109"/>
      <c r="AP257" s="20"/>
      <c r="AQ257" s="20"/>
      <c r="AR257" s="20"/>
      <c r="AS257" s="20"/>
      <c r="AT257" s="20"/>
    </row>
    <row r="258" spans="1:46" ht="20.100000000000001" customHeight="1">
      <c r="A258" s="20"/>
      <c r="B258" s="94" t="str">
        <f>=B6</f>
        <v/>
      </c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36" t="s">
        <v>31</v>
      </c>
      <c r="P258" s="37"/>
      <c r="Q258" s="8">
        <f>=Q6</f>
      </c>
      <c r="R258" s="37"/>
      <c r="S258" s="17"/>
      <c r="T258" s="37"/>
      <c r="U258" s="37"/>
      <c r="V258" s="17"/>
      <c r="W258" s="38"/>
      <c r="X258" s="39"/>
      <c r="Y258" s="39"/>
      <c r="Z258" s="39"/>
      <c r="AA258" s="39"/>
      <c r="AB258" s="17"/>
      <c r="AC258" s="17"/>
      <c r="AD258" s="40" t="s">
        <v>13</v>
      </c>
      <c r="AE258" s="76" t="s">
        <v>30</v>
      </c>
      <c r="AF258" s="76"/>
      <c r="AG258" s="76"/>
      <c r="AH258" s="77" t="str">
        <f>=AH6</f>
        <v/>
      </c>
      <c r="AI258" s="77"/>
      <c r="AJ258" s="72" t="s">
        <v>29</v>
      </c>
      <c r="AK258" s="77" t="str">
        <f>=AK6</f>
        <v/>
      </c>
      <c r="AL258" s="77"/>
      <c r="AM258" s="72" t="s">
        <v>28</v>
      </c>
      <c r="AN258" s="64" t="str">
        <f>=AN6</f>
        <v/>
      </c>
      <c r="AO258" s="42" t="s">
        <v>27</v>
      </c>
      <c r="AP258" s="72"/>
      <c r="AQ258" s="20"/>
      <c r="AR258" s="20"/>
      <c r="AS258" s="20"/>
      <c r="AT258" s="20"/>
    </row>
    <row r="259" spans="1:48" ht="24.95" customHeight="1">
      <c r="A259" s="20"/>
      <c r="B259" s="43"/>
      <c r="C259" s="44"/>
      <c r="D259" s="45"/>
      <c r="E259" s="45"/>
      <c r="F259" s="44"/>
      <c r="G259" s="44"/>
      <c r="H259" s="44"/>
      <c r="I259" s="44"/>
      <c r="J259" s="44"/>
      <c r="K259" s="44"/>
      <c r="L259" s="44"/>
      <c r="M259" s="44"/>
      <c r="N259" s="44"/>
      <c r="O259" s="46"/>
      <c r="P259" s="46"/>
      <c r="Q259" s="46"/>
      <c r="R259" s="17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17"/>
      <c r="AG259" s="17"/>
      <c r="AH259" s="17"/>
      <c r="AI259" s="17"/>
      <c r="AJ259" s="18"/>
      <c r="AK259" s="19"/>
      <c r="AL259" s="19"/>
      <c r="AM259" s="19"/>
      <c r="AN259" s="19"/>
      <c r="AO259" s="19"/>
      <c r="AP259" s="20"/>
      <c r="AQ259" s="20"/>
      <c r="AR259" s="20"/>
      <c r="AS259" s="20"/>
      <c r="AT259" s="20"/>
      <c r="AU259" s="20"/>
      <c r="AV259" s="20"/>
    </row>
    <row r="260" spans="1:48" ht="24.95" customHeight="1">
      <c r="A260" s="20"/>
      <c r="B260" s="95" t="s">
        <v>25</v>
      </c>
      <c r="C260" s="95"/>
      <c r="D260" s="83" t="str">
        <f>=D8</f>
        <v/>
      </c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17"/>
      <c r="AF260" s="17"/>
      <c r="AG260" s="17"/>
      <c r="AH260" s="17"/>
      <c r="AI260" s="17"/>
      <c r="AJ260" s="18"/>
      <c r="AK260" s="19"/>
      <c r="AL260" s="19"/>
      <c r="AM260" s="19"/>
      <c r="AN260" s="19"/>
      <c r="AO260" s="19"/>
      <c r="AP260" s="20"/>
      <c r="AQ260" s="20"/>
      <c r="AR260" s="20"/>
      <c r="AS260" s="20"/>
      <c r="AT260" s="20"/>
      <c r="AU260" s="20"/>
      <c r="AV260" s="20"/>
    </row>
    <row r="261" spans="1:42" ht="18.95" customHeight="1">
      <c r="A261" s="20"/>
      <c r="B261" s="91" t="s">
        <v>24</v>
      </c>
      <c r="C261" s="91"/>
      <c r="D261" s="92" t="str">
        <f>=D9</f>
        <v>〒</v>
      </c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17"/>
      <c r="AF261" s="17"/>
      <c r="AG261" s="17"/>
      <c r="AH261" s="20"/>
      <c r="AI261" s="20"/>
      <c r="AJ261" s="20"/>
      <c r="AK261" s="20"/>
      <c r="AL261" s="20"/>
      <c r="AM261" s="20"/>
      <c r="AN261" s="20"/>
      <c r="AO261" s="1"/>
      <c r="AP261" s="1"/>
    </row>
    <row r="262" spans="1:42" ht="18.95" customHeight="1">
      <c r="A262" s="20"/>
      <c r="B262" s="91" t="s">
        <v>23</v>
      </c>
      <c r="C262" s="91"/>
      <c r="D262" s="108" t="str">
        <f>=D10</f>
        <v/>
      </c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7"/>
      <c r="AF262" s="17"/>
      <c r="AG262" s="17"/>
      <c r="AH262" s="20"/>
      <c r="AI262" s="20"/>
      <c r="AJ262" s="20"/>
      <c r="AK262" s="20"/>
      <c r="AL262" s="20"/>
      <c r="AM262" s="20"/>
      <c r="AN262" s="20"/>
      <c r="AO262" s="1"/>
      <c r="AP262" s="1"/>
    </row>
    <row r="263" spans="1:42" ht="24" customHeight="1">
      <c r="A263" s="20"/>
      <c r="B263" s="93" t="s">
        <v>22</v>
      </c>
      <c r="C263" s="93"/>
      <c r="D263" s="92" t="str">
        <f>=D11</f>
        <v/>
      </c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10"/>
      <c r="P263" s="10"/>
      <c r="Q263" s="8">
        <f>=Q11</f>
      </c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17"/>
      <c r="AF263" s="17"/>
      <c r="AG263" s="17"/>
      <c r="AH263" s="20"/>
      <c r="AI263" s="20"/>
      <c r="AJ263" s="20"/>
      <c r="AK263" s="20"/>
      <c r="AL263" s="20"/>
      <c r="AM263" s="20"/>
      <c r="AN263" s="20"/>
      <c r="AO263" s="1"/>
      <c r="AP263" s="1"/>
    </row>
    <row r="264" spans="1:42" ht="12" customHeight="1">
      <c r="A264" s="20"/>
      <c r="B264" s="88" t="s">
        <v>16</v>
      </c>
      <c r="C264" s="88"/>
      <c r="D264" s="110" t="str">
        <f>=D12</f>
        <v/>
      </c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7"/>
      <c r="AF264" s="17"/>
      <c r="AG264" s="17"/>
      <c r="AH264" s="20"/>
      <c r="AI264" s="20"/>
      <c r="AJ264" s="20"/>
      <c r="AK264" s="20"/>
      <c r="AL264" s="20"/>
      <c r="AM264" s="20"/>
      <c r="AN264" s="20"/>
      <c r="AO264" s="1"/>
      <c r="AP264" s="1"/>
    </row>
    <row r="265" spans="1:42" ht="12" customHeight="1">
      <c r="A265" s="20"/>
      <c r="B265" s="90" t="s">
        <v>20</v>
      </c>
      <c r="C265" s="90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17"/>
      <c r="AF265" s="17"/>
      <c r="AG265" s="17"/>
      <c r="AH265" s="20"/>
      <c r="AI265" s="20"/>
      <c r="AJ265" s="20"/>
      <c r="AK265" s="20"/>
      <c r="AL265" s="20"/>
      <c r="AM265" s="20"/>
      <c r="AN265" s="20"/>
      <c r="AO265" s="1"/>
      <c r="AP265" s="1"/>
    </row>
    <row r="266" spans="1:42" ht="24.95" customHeight="1">
      <c r="A266" s="20"/>
      <c r="B266" s="93" t="s">
        <v>19</v>
      </c>
      <c r="C266" s="93"/>
      <c r="D266" s="92" t="str">
        <f>=D14</f>
        <v/>
      </c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17"/>
      <c r="AF266" s="17"/>
      <c r="AG266" s="17"/>
      <c r="AH266" s="20"/>
      <c r="AI266" s="20"/>
      <c r="AJ266" s="20"/>
      <c r="AK266" s="20"/>
      <c r="AL266" s="20"/>
      <c r="AM266" s="20"/>
      <c r="AN266" s="20"/>
      <c r="AO266" s="1"/>
      <c r="AP266" s="1"/>
    </row>
    <row r="267" spans="1:42" ht="20.100000000000001" customHeight="1">
      <c r="A267" s="20"/>
      <c r="B267" s="91" t="s">
        <v>18</v>
      </c>
      <c r="C267" s="91"/>
      <c r="D267" s="92" t="str">
        <f>=D15</f>
        <v/>
      </c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17"/>
      <c r="AF267" s="17"/>
      <c r="AG267" s="17"/>
      <c r="AH267" s="20"/>
      <c r="AI267" s="20"/>
      <c r="AJ267" s="20"/>
      <c r="AK267" s="20"/>
      <c r="AL267" s="20"/>
      <c r="AM267" s="20"/>
      <c r="AN267" s="20"/>
      <c r="AO267" s="1"/>
      <c r="AP267" s="1"/>
    </row>
    <row r="268" spans="1:42" ht="12" customHeight="1">
      <c r="A268" s="20"/>
      <c r="B268" s="88" t="s">
        <v>16</v>
      </c>
      <c r="C268" s="88"/>
      <c r="D268" s="89" t="str">
        <f>=D16</f>
        <v/>
      </c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17"/>
      <c r="AF268" s="17"/>
      <c r="AG268" s="17"/>
      <c r="AH268" s="20"/>
      <c r="AI268" s="20"/>
      <c r="AJ268" s="20"/>
      <c r="AK268" s="20"/>
      <c r="AL268" s="20"/>
      <c r="AM268" s="20"/>
      <c r="AN268" s="20"/>
      <c r="AO268" s="1"/>
      <c r="AP268" s="1"/>
    </row>
    <row r="269" spans="1:42" ht="12" customHeight="1">
      <c r="A269" s="20"/>
      <c r="B269" s="90" t="s">
        <v>15</v>
      </c>
      <c r="C269" s="90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17"/>
      <c r="AF269" s="17"/>
      <c r="AG269" s="17"/>
      <c r="AH269" s="20"/>
      <c r="AI269" s="20"/>
      <c r="AJ269" s="20"/>
      <c r="AK269" s="20"/>
      <c r="AL269" s="20"/>
      <c r="AM269" s="20"/>
      <c r="AN269" s="20"/>
      <c r="AO269" s="1"/>
      <c r="AP269" s="1"/>
    </row>
    <row r="270" spans="1:42" ht="20.100000000000001" customHeight="1">
      <c r="A270" s="20"/>
      <c r="B270" s="91" t="s">
        <v>14</v>
      </c>
      <c r="C270" s="91"/>
      <c r="D270" s="92" t="str">
        <f>=D18</f>
        <v/>
      </c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17"/>
      <c r="AF270" s="17"/>
      <c r="AG270" s="17"/>
      <c r="AH270" s="20"/>
      <c r="AI270" s="20"/>
      <c r="AJ270" s="20"/>
      <c r="AK270" s="20"/>
      <c r="AL270" s="20"/>
      <c r="AM270" s="20"/>
      <c r="AN270" s="20"/>
      <c r="AO270" s="1"/>
      <c r="AP270" s="1"/>
    </row>
    <row r="271" spans="1:48" ht="18.75" customHeight="1">
      <c r="A271" s="20"/>
      <c r="B271" s="17"/>
      <c r="C271" s="17"/>
      <c r="D271" s="17"/>
      <c r="E271" s="17"/>
      <c r="F271" s="48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1"/>
      <c r="AJ271" s="21"/>
      <c r="AK271" s="21"/>
      <c r="AL271" s="21"/>
      <c r="AM271" s="21"/>
      <c r="AN271" s="21"/>
      <c r="AO271" s="21"/>
      <c r="AP271" s="20"/>
      <c r="AQ271" s="20"/>
      <c r="AR271" s="20"/>
      <c r="AS271" s="20"/>
      <c r="AT271" s="20"/>
      <c r="AU271" s="20"/>
      <c r="AV271" s="20"/>
    </row>
    <row r="272" spans="1:48" ht="18.75" customHeight="1">
      <c r="A272" s="20"/>
      <c r="B272" s="78" t="s">
        <v>12</v>
      </c>
      <c r="C272" s="78"/>
      <c r="D272" s="79" t="str">
        <f>=D20</f>
        <v/>
      </c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49"/>
      <c r="P272" s="80" t="s">
        <v>12</v>
      </c>
      <c r="Q272" s="80"/>
      <c r="R272" s="80"/>
      <c r="S272" s="80"/>
      <c r="T272" s="81" t="str">
        <f>=T20</f>
        <v/>
      </c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20"/>
      <c r="AQ272" s="20"/>
      <c r="AR272" s="20"/>
      <c r="AS272" s="20"/>
      <c r="AT272" s="20"/>
      <c r="AU272" s="20"/>
      <c r="AV272" s="20"/>
    </row>
    <row r="273" spans="1:48" ht="18.75" customHeight="1">
      <c r="A273" s="20"/>
      <c r="B273" s="82" t="s">
        <v>11</v>
      </c>
      <c r="C273" s="82"/>
      <c r="D273" s="83" t="str">
        <f>=D21</f>
        <v/>
      </c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50"/>
      <c r="P273" s="82" t="s">
        <v>10</v>
      </c>
      <c r="Q273" s="82"/>
      <c r="R273" s="82"/>
      <c r="S273" s="82"/>
      <c r="T273" s="83" t="str">
        <f>=T21</f>
        <v/>
      </c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20"/>
      <c r="AQ273" s="20"/>
      <c r="AR273" s="20"/>
      <c r="AS273" s="20"/>
      <c r="AT273" s="20"/>
      <c r="AU273" s="20"/>
      <c r="AV273" s="20"/>
    </row>
    <row r="274" spans="1:48" ht="20.100000000000001" customHeight="1">
      <c r="A274" s="20"/>
      <c r="B274" s="51" t="s">
        <v>9</v>
      </c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38"/>
      <c r="O274" s="38"/>
      <c r="P274" s="38"/>
      <c r="Q274" s="38"/>
      <c r="R274" s="38"/>
      <c r="S274" s="38"/>
      <c r="T274" s="52"/>
      <c r="U274" s="52"/>
      <c r="V274" s="52"/>
      <c r="W274" s="52"/>
      <c r="X274" s="52"/>
      <c r="Y274" s="52"/>
      <c r="Z274" s="52"/>
      <c r="AA274" s="53"/>
      <c r="AB274" s="53"/>
      <c r="AC274" s="54"/>
      <c r="AD274" s="54"/>
      <c r="AE274" s="54"/>
      <c r="AF274" s="54"/>
      <c r="AG274" s="54"/>
      <c r="AH274" s="54"/>
      <c r="AI274" s="54"/>
      <c r="AJ274" s="17"/>
      <c r="AK274" s="17"/>
      <c r="AL274" s="17"/>
      <c r="AM274" s="17"/>
      <c r="AN274" s="17"/>
      <c r="AO274" s="53"/>
      <c r="AP274" s="20"/>
      <c r="AQ274" s="20"/>
      <c r="AR274" s="20"/>
      <c r="AS274" s="20"/>
      <c r="AT274" s="20"/>
      <c r="AU274" s="20"/>
      <c r="AV274" s="20"/>
    </row>
    <row r="275" spans="1:48" s="6" customFormat="1" ht="19.5" customHeight="1">
      <c r="A275" s="55"/>
      <c r="B275" s="55"/>
      <c r="C275" s="11" t="s">
        <v>8</v>
      </c>
      <c r="D275" s="12"/>
      <c r="E275" s="7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5"/>
      <c r="AQ275" s="55"/>
      <c r="AR275" s="55"/>
      <c r="AS275" s="55"/>
      <c r="AT275" s="55"/>
      <c r="AU275" s="55"/>
      <c r="AV275" s="55"/>
    </row>
    <row r="276" spans="1:48" s="5" customFormat="1" ht="15" customHeight="1">
      <c r="A276" s="56"/>
      <c r="B276" s="99" t="s">
        <v>7</v>
      </c>
      <c r="C276" s="100" t="s">
        <v>36</v>
      </c>
      <c r="D276" s="100" t="s">
        <v>6</v>
      </c>
      <c r="E276" s="102" t="s">
        <v>35</v>
      </c>
      <c r="F276" s="104" t="s">
        <v>5</v>
      </c>
      <c r="G276" s="104" t="s">
        <v>39</v>
      </c>
      <c r="H276" s="104" t="s">
        <v>40</v>
      </c>
      <c r="I276" s="57"/>
      <c r="J276" s="15"/>
      <c r="K276" s="15"/>
      <c r="L276" s="15"/>
      <c r="M276" s="15"/>
      <c r="N276" s="15"/>
      <c r="O276" s="15"/>
      <c r="P276" s="15"/>
      <c r="Q276" s="15"/>
      <c r="R276" s="15"/>
      <c r="S276" s="16" t="s">
        <v>4</v>
      </c>
      <c r="T276" s="106" t="str">
        <f>=T24</f>
        <v>2022年1月1日</v>
      </c>
      <c r="U276" s="106"/>
      <c r="V276" s="106"/>
      <c r="W276" s="106"/>
      <c r="X276" s="106"/>
      <c r="Y276" s="106"/>
      <c r="Z276" s="106"/>
      <c r="AA276" s="15" t="s">
        <v>3</v>
      </c>
      <c r="AB276" s="107" t="str">
        <f>=AB24</f>
        <v>2022年1月31日</v>
      </c>
      <c r="AC276" s="107"/>
      <c r="AD276" s="107"/>
      <c r="AE276" s="107"/>
      <c r="AF276" s="107"/>
      <c r="AG276" s="107"/>
      <c r="AH276" s="107"/>
      <c r="AI276" s="15"/>
      <c r="AJ276" s="15"/>
      <c r="AK276" s="15"/>
      <c r="AL276" s="15"/>
      <c r="AM276" s="15"/>
      <c r="AN276" s="15"/>
      <c r="AO276" s="58"/>
      <c r="AP276" s="96" t="s">
        <v>2</v>
      </c>
      <c r="AQ276" s="56"/>
      <c r="AR276" s="56"/>
      <c r="AS276" s="56"/>
      <c r="AT276" s="56"/>
      <c r="AU276" s="98" t="s">
        <v>44</v>
      </c>
      <c r="AV276" s="56"/>
    </row>
    <row r="277" spans="1:48" s="4" customFormat="1" ht="15" customHeight="1">
      <c r="A277" s="59"/>
      <c r="B277" s="99"/>
      <c r="C277" s="101"/>
      <c r="D277" s="101"/>
      <c r="E277" s="103"/>
      <c r="F277" s="104"/>
      <c r="G277" s="104"/>
      <c r="H277" s="105"/>
      <c r="I277" s="66" t="str">
        <f>=I25</f>
        <v>1</v>
      </c>
      <c r="J277" s="67" t="str">
        <f>=J25</f>
        <v>2</v>
      </c>
      <c r="K277" s="67" t="str">
        <f>=K25</f>
        <v>3</v>
      </c>
      <c r="L277" s="67" t="str">
        <f>=L25</f>
        <v>4</v>
      </c>
      <c r="M277" s="67" t="str">
        <f>=M25</f>
        <v>5</v>
      </c>
      <c r="N277" s="67" t="str">
        <f>=N25</f>
        <v>6</v>
      </c>
      <c r="O277" s="67" t="str">
        <f>=O25</f>
        <v>7</v>
      </c>
      <c r="P277" s="67" t="str">
        <f>=P25</f>
        <v>8</v>
      </c>
      <c r="Q277" s="67" t="str">
        <f>=Q25</f>
        <v>9</v>
      </c>
      <c r="R277" s="67" t="str">
        <f>=R25</f>
        <v>10</v>
      </c>
      <c r="S277" s="67" t="str">
        <f>=S25</f>
        <v>11</v>
      </c>
      <c r="T277" s="67" t="str">
        <f>=T25</f>
        <v>12</v>
      </c>
      <c r="U277" s="67" t="str">
        <f>=U25</f>
        <v>13</v>
      </c>
      <c r="V277" s="67" t="str">
        <f>=V25</f>
        <v>14</v>
      </c>
      <c r="W277" s="67" t="str">
        <f>=W25</f>
        <v>15</v>
      </c>
      <c r="X277" s="67" t="str">
        <f>=X25</f>
        <v>16</v>
      </c>
      <c r="Y277" s="67" t="str">
        <f>=Y25</f>
        <v>17</v>
      </c>
      <c r="Z277" s="67" t="str">
        <f>=Z25</f>
        <v>18</v>
      </c>
      <c r="AA277" s="67" t="str">
        <f>=AA25</f>
        <v>19</v>
      </c>
      <c r="AB277" s="67" t="str">
        <f>=AB25</f>
        <v>20</v>
      </c>
      <c r="AC277" s="67" t="str">
        <f>=AC25</f>
        <v>21</v>
      </c>
      <c r="AD277" s="67" t="str">
        <f>=AD25</f>
        <v>22</v>
      </c>
      <c r="AE277" s="67" t="str">
        <f>=AE25</f>
        <v>23</v>
      </c>
      <c r="AF277" s="67" t="str">
        <f>=AF25</f>
        <v>24</v>
      </c>
      <c r="AG277" s="67" t="str">
        <f>=AG25</f>
        <v>25</v>
      </c>
      <c r="AH277" s="67" t="str">
        <f>=AH25</f>
        <v>26</v>
      </c>
      <c r="AI277" s="67" t="str">
        <f>=AI25</f>
        <v>27</v>
      </c>
      <c r="AJ277" s="67" t="str">
        <f>=AJ25</f>
        <v>28</v>
      </c>
      <c r="AK277" s="66" t="str">
        <f>=AK25</f>
        <v>29</v>
      </c>
      <c r="AL277" s="66" t="str">
        <f>=AL25</f>
        <v>30</v>
      </c>
      <c r="AM277" s="66" t="str">
        <f>=AM25</f>
        <v>31</v>
      </c>
      <c r="AN277" s="69" t="s">
        <v>38</v>
      </c>
      <c r="AO277" s="70" t="s">
        <v>1</v>
      </c>
      <c r="AP277" s="97"/>
      <c r="AQ277" s="59"/>
      <c r="AR277" s="59"/>
      <c r="AS277" s="59"/>
      <c r="AT277" s="59"/>
      <c r="AU277" s="98"/>
      <c r="AV277" s="59"/>
    </row>
    <row r="278" spans="1:48" ht="27.6" customHeight="1">
      <c r="A278" s="20"/>
      <c r="B278" s="23"/>
      <c r="C278" s="74"/>
      <c r="D278" s="63"/>
      <c r="E278" s="60"/>
      <c r="F278" s="23"/>
      <c r="G278" s="28"/>
      <c r="H278" s="28"/>
      <c r="I278" s="24"/>
      <c r="J278" s="25"/>
      <c r="K278" s="25"/>
      <c r="L278" s="26"/>
      <c r="M278" s="26"/>
      <c r="N278" s="26"/>
      <c r="O278" s="26"/>
      <c r="P278" s="26"/>
      <c r="Q278" s="25"/>
      <c r="R278" s="25"/>
      <c r="S278" s="26"/>
      <c r="T278" s="26"/>
      <c r="U278" s="26"/>
      <c r="V278" s="26"/>
      <c r="W278" s="26"/>
      <c r="X278" s="25"/>
      <c r="Y278" s="25"/>
      <c r="Z278" s="25"/>
      <c r="AA278" s="26"/>
      <c r="AB278" s="26"/>
      <c r="AC278" s="26"/>
      <c r="AD278" s="26"/>
      <c r="AE278" s="25"/>
      <c r="AF278" s="25"/>
      <c r="AG278" s="26"/>
      <c r="AH278" s="26"/>
      <c r="AI278" s="26"/>
      <c r="AJ278" s="26"/>
      <c r="AK278" s="25"/>
      <c r="AL278" s="26"/>
      <c r="AM278" s="27"/>
      <c r="AN278" s="62"/>
      <c r="AO278" s="65">
        <f>=SUM(I278:AN278)</f>
      </c>
      <c r="AP278" s="61"/>
      <c r="AQ278" s="20"/>
      <c r="AR278" s="20"/>
      <c r="AS278" s="35"/>
      <c r="AT278" s="122"/>
      <c r="AU278" s="68"/>
      <c r="AV278" s="20"/>
    </row>
    <row r="279" spans="1:48" ht="27.6" customHeight="1">
      <c r="A279" s="20"/>
      <c r="B279" s="23"/>
      <c r="C279" s="74"/>
      <c r="D279" s="63"/>
      <c r="E279" s="60"/>
      <c r="F279" s="23"/>
      <c r="G279" s="28"/>
      <c r="H279" s="28"/>
      <c r="I279" s="24"/>
      <c r="J279" s="25"/>
      <c r="K279" s="25"/>
      <c r="L279" s="26"/>
      <c r="M279" s="26"/>
      <c r="N279" s="26"/>
      <c r="O279" s="26"/>
      <c r="P279" s="26"/>
      <c r="Q279" s="25"/>
      <c r="R279" s="25"/>
      <c r="S279" s="26"/>
      <c r="T279" s="26"/>
      <c r="U279" s="26"/>
      <c r="V279" s="26"/>
      <c r="W279" s="26"/>
      <c r="X279" s="25"/>
      <c r="Y279" s="25"/>
      <c r="Z279" s="25"/>
      <c r="AA279" s="26"/>
      <c r="AB279" s="26"/>
      <c r="AC279" s="26"/>
      <c r="AD279" s="26"/>
      <c r="AE279" s="25"/>
      <c r="AF279" s="25"/>
      <c r="AG279" s="26"/>
      <c r="AH279" s="26"/>
      <c r="AI279" s="26"/>
      <c r="AJ279" s="26"/>
      <c r="AK279" s="25"/>
      <c r="AL279" s="25"/>
      <c r="AM279" s="27"/>
      <c r="AN279" s="62"/>
      <c r="AO279" s="65">
        <f>=SUM(I279:AN279)</f>
      </c>
      <c r="AP279" s="61"/>
      <c r="AQ279" s="20"/>
      <c r="AR279" s="20"/>
      <c r="AS279" s="35"/>
      <c r="AT279" s="122"/>
      <c r="AU279" s="68"/>
      <c r="AV279" s="20"/>
    </row>
    <row r="280" spans="1:48" ht="27.6" customHeight="1">
      <c r="A280" s="20"/>
      <c r="B280" s="23"/>
      <c r="C280" s="75"/>
      <c r="D280" s="63"/>
      <c r="E280" s="60"/>
      <c r="F280" s="23"/>
      <c r="G280" s="28"/>
      <c r="H280" s="28"/>
      <c r="I280" s="24"/>
      <c r="J280" s="25"/>
      <c r="K280" s="25"/>
      <c r="L280" s="26"/>
      <c r="M280" s="26"/>
      <c r="N280" s="26"/>
      <c r="O280" s="26"/>
      <c r="P280" s="26"/>
      <c r="Q280" s="25"/>
      <c r="R280" s="25"/>
      <c r="S280" s="26"/>
      <c r="T280" s="26"/>
      <c r="U280" s="26"/>
      <c r="V280" s="26"/>
      <c r="W280" s="26"/>
      <c r="X280" s="25"/>
      <c r="Y280" s="25"/>
      <c r="Z280" s="25"/>
      <c r="AA280" s="26"/>
      <c r="AB280" s="26"/>
      <c r="AC280" s="26"/>
      <c r="AD280" s="26"/>
      <c r="AE280" s="25"/>
      <c r="AF280" s="25"/>
      <c r="AG280" s="26"/>
      <c r="AH280" s="26"/>
      <c r="AI280" s="26"/>
      <c r="AJ280" s="26"/>
      <c r="AK280" s="25"/>
      <c r="AL280" s="25"/>
      <c r="AM280" s="27"/>
      <c r="AN280" s="62"/>
      <c r="AO280" s="65">
        <f>=SUM(I280:AN280)</f>
      </c>
      <c r="AP280" s="61"/>
      <c r="AQ280" s="20"/>
      <c r="AR280" s="20"/>
      <c r="AS280" s="35"/>
      <c r="AT280" s="122"/>
      <c r="AU280" s="68"/>
      <c r="AV280" s="20"/>
    </row>
    <row r="281" spans="1:48" ht="27.6" customHeight="1">
      <c r="A281" s="20"/>
      <c r="B281" s="23"/>
      <c r="C281" s="75"/>
      <c r="D281" s="63"/>
      <c r="E281" s="60"/>
      <c r="F281" s="23"/>
      <c r="G281" s="28"/>
      <c r="H281" s="28"/>
      <c r="I281" s="24"/>
      <c r="J281" s="25"/>
      <c r="K281" s="25"/>
      <c r="L281" s="26"/>
      <c r="M281" s="26"/>
      <c r="N281" s="26"/>
      <c r="O281" s="26"/>
      <c r="P281" s="26"/>
      <c r="Q281" s="25"/>
      <c r="R281" s="25"/>
      <c r="S281" s="26"/>
      <c r="T281" s="26"/>
      <c r="U281" s="26"/>
      <c r="V281" s="26"/>
      <c r="W281" s="26"/>
      <c r="X281" s="25"/>
      <c r="Y281" s="25"/>
      <c r="Z281" s="25"/>
      <c r="AA281" s="26"/>
      <c r="AB281" s="26"/>
      <c r="AC281" s="26"/>
      <c r="AD281" s="26"/>
      <c r="AE281" s="25"/>
      <c r="AF281" s="25"/>
      <c r="AG281" s="26"/>
      <c r="AH281" s="26"/>
      <c r="AI281" s="26"/>
      <c r="AJ281" s="26"/>
      <c r="AK281" s="25"/>
      <c r="AL281" s="25"/>
      <c r="AM281" s="27"/>
      <c r="AN281" s="62"/>
      <c r="AO281" s="65">
        <f>=SUM(I281:AN281)</f>
      </c>
      <c r="AP281" s="61"/>
      <c r="AQ281" s="20"/>
      <c r="AR281" s="20"/>
      <c r="AS281" s="35"/>
      <c r="AT281" s="122"/>
      <c r="AU281" s="68"/>
      <c r="AV281" s="20"/>
    </row>
    <row r="282" spans="1:48" ht="27.6" customHeight="1">
      <c r="A282" s="20"/>
      <c r="B282" s="23"/>
      <c r="C282" s="75"/>
      <c r="D282" s="63"/>
      <c r="E282" s="60"/>
      <c r="F282" s="23"/>
      <c r="G282" s="28"/>
      <c r="H282" s="28"/>
      <c r="I282" s="24"/>
      <c r="J282" s="25"/>
      <c r="K282" s="25"/>
      <c r="L282" s="26"/>
      <c r="M282" s="26"/>
      <c r="N282" s="26"/>
      <c r="O282" s="26"/>
      <c r="P282" s="26"/>
      <c r="Q282" s="25"/>
      <c r="R282" s="25"/>
      <c r="S282" s="26"/>
      <c r="T282" s="26"/>
      <c r="U282" s="26"/>
      <c r="V282" s="26"/>
      <c r="W282" s="26"/>
      <c r="X282" s="25"/>
      <c r="Y282" s="25"/>
      <c r="Z282" s="25"/>
      <c r="AA282" s="26"/>
      <c r="AB282" s="26"/>
      <c r="AC282" s="26"/>
      <c r="AD282" s="26"/>
      <c r="AE282" s="25"/>
      <c r="AF282" s="25"/>
      <c r="AG282" s="26"/>
      <c r="AH282" s="26"/>
      <c r="AI282" s="26"/>
      <c r="AJ282" s="26"/>
      <c r="AK282" s="25"/>
      <c r="AL282" s="25"/>
      <c r="AM282" s="27"/>
      <c r="AN282" s="62"/>
      <c r="AO282" s="65">
        <f>=SUM(I282:AN282)</f>
      </c>
      <c r="AP282" s="61"/>
      <c r="AQ282" s="20"/>
      <c r="AR282" s="20"/>
      <c r="AS282" s="35"/>
      <c r="AT282" s="122"/>
      <c r="AU282" s="68"/>
      <c r="AV282" s="20"/>
    </row>
    <row r="283" spans="1:48" ht="27.6" customHeight="1">
      <c r="A283" s="20"/>
      <c r="B283" s="23"/>
      <c r="C283" s="75"/>
      <c r="D283" s="63"/>
      <c r="E283" s="60"/>
      <c r="F283" s="23"/>
      <c r="G283" s="28"/>
      <c r="H283" s="28"/>
      <c r="I283" s="24"/>
      <c r="J283" s="25"/>
      <c r="K283" s="25"/>
      <c r="L283" s="26"/>
      <c r="M283" s="26"/>
      <c r="N283" s="26"/>
      <c r="O283" s="26"/>
      <c r="P283" s="26"/>
      <c r="Q283" s="25"/>
      <c r="R283" s="25"/>
      <c r="S283" s="26"/>
      <c r="T283" s="26"/>
      <c r="U283" s="26"/>
      <c r="V283" s="26"/>
      <c r="W283" s="26"/>
      <c r="X283" s="25"/>
      <c r="Y283" s="25"/>
      <c r="Z283" s="25"/>
      <c r="AA283" s="26"/>
      <c r="AB283" s="26"/>
      <c r="AC283" s="26"/>
      <c r="AD283" s="26"/>
      <c r="AE283" s="25"/>
      <c r="AF283" s="25"/>
      <c r="AG283" s="26"/>
      <c r="AH283" s="26"/>
      <c r="AI283" s="26"/>
      <c r="AJ283" s="26"/>
      <c r="AK283" s="25"/>
      <c r="AL283" s="26"/>
      <c r="AM283" s="27"/>
      <c r="AN283" s="62"/>
      <c r="AO283" s="65">
        <f>=SUM(I283:AN283)</f>
      </c>
      <c r="AP283" s="61"/>
      <c r="AQ283" s="20"/>
      <c r="AR283" s="20"/>
      <c r="AS283" s="35"/>
      <c r="AT283" s="122"/>
      <c r="AU283" s="68"/>
      <c r="AV283" s="20"/>
    </row>
    <row r="284" spans="1:48" ht="27.6" customHeight="1">
      <c r="A284" s="20"/>
      <c r="B284" s="23"/>
      <c r="C284" s="75"/>
      <c r="D284" s="63"/>
      <c r="E284" s="60"/>
      <c r="F284" s="23"/>
      <c r="G284" s="28"/>
      <c r="H284" s="28"/>
      <c r="I284" s="24"/>
      <c r="J284" s="25"/>
      <c r="K284" s="25"/>
      <c r="L284" s="26"/>
      <c r="M284" s="26"/>
      <c r="N284" s="26"/>
      <c r="O284" s="26"/>
      <c r="P284" s="26"/>
      <c r="Q284" s="25"/>
      <c r="R284" s="25"/>
      <c r="S284" s="26"/>
      <c r="T284" s="26"/>
      <c r="U284" s="26"/>
      <c r="V284" s="26"/>
      <c r="W284" s="26"/>
      <c r="X284" s="25"/>
      <c r="Y284" s="25"/>
      <c r="Z284" s="25"/>
      <c r="AA284" s="26"/>
      <c r="AB284" s="26"/>
      <c r="AC284" s="26"/>
      <c r="AD284" s="26"/>
      <c r="AE284" s="25"/>
      <c r="AF284" s="25"/>
      <c r="AG284" s="26"/>
      <c r="AH284" s="26"/>
      <c r="AI284" s="26"/>
      <c r="AJ284" s="26"/>
      <c r="AK284" s="25"/>
      <c r="AL284" s="25"/>
      <c r="AM284" s="27"/>
      <c r="AN284" s="62"/>
      <c r="AO284" s="65">
        <f>=SUM(I284:AN284)</f>
      </c>
      <c r="AP284" s="61"/>
      <c r="AQ284" s="20"/>
      <c r="AR284" s="20"/>
      <c r="AS284" s="35"/>
      <c r="AT284" s="122"/>
      <c r="AU284" s="68"/>
      <c r="AV284" s="20"/>
    </row>
    <row r="285" spans="1:48" ht="27.6" customHeight="1">
      <c r="A285" s="20"/>
      <c r="B285" s="23"/>
      <c r="C285" s="75"/>
      <c r="D285" s="63"/>
      <c r="E285" s="60"/>
      <c r="F285" s="23"/>
      <c r="G285" s="28"/>
      <c r="H285" s="28"/>
      <c r="I285" s="24"/>
      <c r="J285" s="25"/>
      <c r="K285" s="25"/>
      <c r="L285" s="26"/>
      <c r="M285" s="26"/>
      <c r="N285" s="26"/>
      <c r="O285" s="26"/>
      <c r="P285" s="26"/>
      <c r="Q285" s="25"/>
      <c r="R285" s="25"/>
      <c r="S285" s="26"/>
      <c r="T285" s="26"/>
      <c r="U285" s="26"/>
      <c r="V285" s="26"/>
      <c r="W285" s="26"/>
      <c r="X285" s="25"/>
      <c r="Y285" s="25"/>
      <c r="Z285" s="25"/>
      <c r="AA285" s="26"/>
      <c r="AB285" s="26"/>
      <c r="AC285" s="26"/>
      <c r="AD285" s="26"/>
      <c r="AE285" s="25"/>
      <c r="AF285" s="25"/>
      <c r="AG285" s="26"/>
      <c r="AH285" s="26"/>
      <c r="AI285" s="26"/>
      <c r="AJ285" s="26"/>
      <c r="AK285" s="25"/>
      <c r="AL285" s="25"/>
      <c r="AM285" s="27"/>
      <c r="AN285" s="62"/>
      <c r="AO285" s="65">
        <f>=SUM(I285:AN285)</f>
      </c>
      <c r="AP285" s="61"/>
      <c r="AQ285" s="20"/>
      <c r="AR285" s="20"/>
      <c r="AS285" s="35"/>
      <c r="AT285" s="122"/>
      <c r="AU285" s="68"/>
      <c r="AV285" s="20"/>
    </row>
    <row r="286" spans="1:48" ht="27.6" customHeight="1">
      <c r="A286" s="20"/>
      <c r="B286" s="23"/>
      <c r="C286" s="75"/>
      <c r="D286" s="63"/>
      <c r="E286" s="60"/>
      <c r="F286" s="23"/>
      <c r="G286" s="28"/>
      <c r="H286" s="28"/>
      <c r="I286" s="24"/>
      <c r="J286" s="25"/>
      <c r="K286" s="25"/>
      <c r="L286" s="26"/>
      <c r="M286" s="26"/>
      <c r="N286" s="26"/>
      <c r="O286" s="26"/>
      <c r="P286" s="26"/>
      <c r="Q286" s="25"/>
      <c r="R286" s="25"/>
      <c r="S286" s="26"/>
      <c r="T286" s="26"/>
      <c r="U286" s="26"/>
      <c r="V286" s="26"/>
      <c r="W286" s="26"/>
      <c r="X286" s="25"/>
      <c r="Y286" s="25"/>
      <c r="Z286" s="25"/>
      <c r="AA286" s="26"/>
      <c r="AB286" s="26"/>
      <c r="AC286" s="26"/>
      <c r="AD286" s="26"/>
      <c r="AE286" s="25"/>
      <c r="AF286" s="25"/>
      <c r="AG286" s="26"/>
      <c r="AH286" s="26"/>
      <c r="AI286" s="26"/>
      <c r="AJ286" s="26"/>
      <c r="AK286" s="25"/>
      <c r="AL286" s="25"/>
      <c r="AM286" s="27"/>
      <c r="AN286" s="62"/>
      <c r="AO286" s="65">
        <f>=SUM(I286:AN286)</f>
      </c>
      <c r="AP286" s="61"/>
      <c r="AQ286" s="20"/>
      <c r="AR286" s="20"/>
      <c r="AS286" s="35"/>
      <c r="AT286" s="122"/>
      <c r="AU286" s="68"/>
      <c r="AV286" s="20"/>
    </row>
    <row r="287" spans="1:48" ht="27.6" customHeight="1">
      <c r="A287" s="20"/>
      <c r="B287" s="23"/>
      <c r="C287" s="74"/>
      <c r="D287" s="63"/>
      <c r="E287" s="60"/>
      <c r="F287" s="23"/>
      <c r="G287" s="28"/>
      <c r="H287" s="28"/>
      <c r="I287" s="24"/>
      <c r="J287" s="25"/>
      <c r="K287" s="25"/>
      <c r="L287" s="26"/>
      <c r="M287" s="26"/>
      <c r="N287" s="26"/>
      <c r="O287" s="26"/>
      <c r="P287" s="26"/>
      <c r="Q287" s="25"/>
      <c r="R287" s="25"/>
      <c r="S287" s="26"/>
      <c r="T287" s="26"/>
      <c r="U287" s="26"/>
      <c r="V287" s="26"/>
      <c r="W287" s="26"/>
      <c r="X287" s="25"/>
      <c r="Y287" s="25"/>
      <c r="Z287" s="25"/>
      <c r="AA287" s="26"/>
      <c r="AB287" s="26"/>
      <c r="AC287" s="26"/>
      <c r="AD287" s="26"/>
      <c r="AE287" s="25"/>
      <c r="AF287" s="25"/>
      <c r="AG287" s="26"/>
      <c r="AH287" s="26"/>
      <c r="AI287" s="26"/>
      <c r="AJ287" s="26"/>
      <c r="AK287" s="25"/>
      <c r="AL287" s="26"/>
      <c r="AM287" s="27"/>
      <c r="AN287" s="62"/>
      <c r="AO287" s="65">
        <f>=SUM(I287:AN287)</f>
      </c>
      <c r="AP287" s="61"/>
      <c r="AQ287" s="20"/>
      <c r="AR287" s="20"/>
      <c r="AS287" s="35"/>
      <c r="AT287" s="122"/>
      <c r="AU287" s="68"/>
      <c r="AV287" s="20"/>
    </row>
    <row r="288" spans="2:2">
      <c r="B288" s="3" t="s">
        <v>0</v>
      </c>
    </row>
    <row r="289" spans="1:48" ht="15" customHeight="1">
      <c r="A289" s="20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20"/>
      <c r="AR289" s="20"/>
      <c r="AS289" s="20"/>
      <c r="AT289" s="20"/>
      <c r="AU289" s="20"/>
      <c r="AV289" s="20"/>
    </row>
    <row r="290" spans="1:48">
      <c r="A290" s="20"/>
      <c r="B290" s="29" t="s">
        <v>42</v>
      </c>
      <c r="C290" s="29"/>
      <c r="D290" s="29"/>
      <c r="E290" s="29"/>
      <c r="F290" s="30"/>
      <c r="G290" s="31"/>
      <c r="H290" s="31"/>
      <c r="I290" s="31"/>
      <c r="J290" s="31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31"/>
      <c r="AJ290" s="31"/>
      <c r="AK290" s="31"/>
      <c r="AL290" s="31"/>
      <c r="AM290" s="31"/>
      <c r="AN290" s="31"/>
      <c r="AO290" s="31"/>
      <c r="AP290" s="32"/>
      <c r="AQ290" s="20"/>
      <c r="AR290" s="20"/>
      <c r="AS290" s="20"/>
      <c r="AT290" s="20"/>
      <c r="AU290" s="20"/>
      <c r="AV290" s="20"/>
    </row>
    <row r="291" spans="1:48" ht="27.95" customHeight="1">
      <c r="A291" s="20"/>
      <c r="B291" s="85" t="s">
        <v>43</v>
      </c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20"/>
      <c r="AQ291" s="20"/>
      <c r="AR291" s="20"/>
      <c r="AS291" s="20"/>
      <c r="AT291" s="20"/>
      <c r="AU291" s="20"/>
      <c r="AV291" s="20"/>
    </row>
    <row r="292" spans="1:46" ht="27.95" customHeight="1">
      <c r="A292" s="20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20"/>
      <c r="AQ292" s="20"/>
      <c r="AR292" s="20"/>
      <c r="AS292" s="20"/>
      <c r="AT292" s="20"/>
    </row>
    <row r="293" spans="1:46" ht="20.100000000000001" customHeight="1">
      <c r="A293" s="20"/>
      <c r="B293" s="17" t="s">
        <v>34</v>
      </c>
      <c r="C293" s="17"/>
      <c r="D293" s="17"/>
      <c r="E293" s="86" t="str">
        <f>=E5</f>
        <v/>
      </c>
      <c r="F293" s="86"/>
      <c r="G293" s="86"/>
      <c r="H293" s="86"/>
      <c r="I293" s="86"/>
      <c r="J293" s="86"/>
      <c r="K293" s="86"/>
      <c r="L293" s="86"/>
      <c r="M293" s="86"/>
      <c r="N293" s="86"/>
      <c r="O293" s="17"/>
      <c r="P293" s="17"/>
      <c r="Q293" s="17"/>
      <c r="R293" s="17"/>
      <c r="S293" s="17"/>
      <c r="T293" s="17"/>
      <c r="U293" s="17"/>
      <c r="V293" s="17"/>
      <c r="W293" s="34"/>
      <c r="X293" s="34"/>
      <c r="Y293" s="34"/>
      <c r="Z293" s="34"/>
      <c r="AA293" s="34"/>
      <c r="AB293" s="34"/>
      <c r="AC293" s="34"/>
      <c r="AD293" s="34"/>
      <c r="AE293" s="87" t="s">
        <v>33</v>
      </c>
      <c r="AF293" s="87"/>
      <c r="AG293" s="87"/>
      <c r="AH293" s="109" t="str">
        <f>=AH5</f>
        <v/>
      </c>
      <c r="AI293" s="109"/>
      <c r="AJ293" s="109"/>
      <c r="AK293" s="109"/>
      <c r="AL293" s="109"/>
      <c r="AM293" s="109"/>
      <c r="AN293" s="109"/>
      <c r="AO293" s="109"/>
      <c r="AP293" s="20"/>
      <c r="AQ293" s="20"/>
      <c r="AR293" s="20"/>
      <c r="AS293" s="20"/>
      <c r="AT293" s="20"/>
    </row>
    <row r="294" spans="1:46" ht="20.100000000000001" customHeight="1">
      <c r="A294" s="20"/>
      <c r="B294" s="94" t="str">
        <f>=B6</f>
        <v/>
      </c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36" t="s">
        <v>31</v>
      </c>
      <c r="P294" s="37"/>
      <c r="Q294" s="8">
        <f>=Q6</f>
      </c>
      <c r="R294" s="37"/>
      <c r="S294" s="17"/>
      <c r="T294" s="37"/>
      <c r="U294" s="37"/>
      <c r="V294" s="17"/>
      <c r="W294" s="38"/>
      <c r="X294" s="39"/>
      <c r="Y294" s="39"/>
      <c r="Z294" s="39"/>
      <c r="AA294" s="39"/>
      <c r="AB294" s="17"/>
      <c r="AC294" s="17"/>
      <c r="AD294" s="40" t="s">
        <v>13</v>
      </c>
      <c r="AE294" s="76" t="s">
        <v>30</v>
      </c>
      <c r="AF294" s="76"/>
      <c r="AG294" s="76"/>
      <c r="AH294" s="77" t="str">
        <f>=AH6</f>
        <v/>
      </c>
      <c r="AI294" s="77"/>
      <c r="AJ294" s="72" t="s">
        <v>29</v>
      </c>
      <c r="AK294" s="77" t="str">
        <f>=AK6</f>
        <v/>
      </c>
      <c r="AL294" s="77"/>
      <c r="AM294" s="72" t="s">
        <v>28</v>
      </c>
      <c r="AN294" s="64" t="str">
        <f>=AN6</f>
        <v/>
      </c>
      <c r="AO294" s="42" t="s">
        <v>27</v>
      </c>
      <c r="AP294" s="72"/>
      <c r="AQ294" s="20"/>
      <c r="AR294" s="20"/>
      <c r="AS294" s="20"/>
      <c r="AT294" s="20"/>
    </row>
    <row r="295" spans="1:48" ht="24.95" customHeight="1">
      <c r="A295" s="20"/>
      <c r="B295" s="43"/>
      <c r="C295" s="44"/>
      <c r="D295" s="45"/>
      <c r="E295" s="45"/>
      <c r="F295" s="44"/>
      <c r="G295" s="44"/>
      <c r="H295" s="44"/>
      <c r="I295" s="44"/>
      <c r="J295" s="44"/>
      <c r="K295" s="44"/>
      <c r="L295" s="44"/>
      <c r="M295" s="44"/>
      <c r="N295" s="44"/>
      <c r="O295" s="46"/>
      <c r="P295" s="46"/>
      <c r="Q295" s="46"/>
      <c r="R295" s="17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17"/>
      <c r="AG295" s="17"/>
      <c r="AH295" s="17"/>
      <c r="AI295" s="17"/>
      <c r="AJ295" s="18"/>
      <c r="AK295" s="19"/>
      <c r="AL295" s="19"/>
      <c r="AM295" s="19"/>
      <c r="AN295" s="19"/>
      <c r="AO295" s="19"/>
      <c r="AP295" s="20"/>
      <c r="AQ295" s="20"/>
      <c r="AR295" s="20"/>
      <c r="AS295" s="20"/>
      <c r="AT295" s="20"/>
      <c r="AU295" s="20"/>
      <c r="AV295" s="20"/>
    </row>
    <row r="296" spans="1:48" ht="24.95" customHeight="1">
      <c r="A296" s="20"/>
      <c r="B296" s="95" t="s">
        <v>25</v>
      </c>
      <c r="C296" s="95"/>
      <c r="D296" s="83" t="str">
        <f>=D8</f>
        <v/>
      </c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17"/>
      <c r="AF296" s="17"/>
      <c r="AG296" s="17"/>
      <c r="AH296" s="17"/>
      <c r="AI296" s="17"/>
      <c r="AJ296" s="18"/>
      <c r="AK296" s="19"/>
      <c r="AL296" s="19"/>
      <c r="AM296" s="19"/>
      <c r="AN296" s="19"/>
      <c r="AO296" s="19"/>
      <c r="AP296" s="20"/>
      <c r="AQ296" s="20"/>
      <c r="AR296" s="20"/>
      <c r="AS296" s="20"/>
      <c r="AT296" s="20"/>
      <c r="AU296" s="20"/>
      <c r="AV296" s="20"/>
    </row>
    <row r="297" spans="1:42" ht="18.95" customHeight="1">
      <c r="A297" s="20"/>
      <c r="B297" s="91" t="s">
        <v>24</v>
      </c>
      <c r="C297" s="91"/>
      <c r="D297" s="92" t="str">
        <f>=D9</f>
        <v>〒</v>
      </c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17"/>
      <c r="AF297" s="17"/>
      <c r="AG297" s="17"/>
      <c r="AH297" s="20"/>
      <c r="AI297" s="20"/>
      <c r="AJ297" s="20"/>
      <c r="AK297" s="20"/>
      <c r="AL297" s="20"/>
      <c r="AM297" s="20"/>
      <c r="AN297" s="20"/>
      <c r="AO297" s="1"/>
      <c r="AP297" s="1"/>
    </row>
    <row r="298" spans="1:42" ht="18.95" customHeight="1">
      <c r="A298" s="20"/>
      <c r="B298" s="91" t="s">
        <v>23</v>
      </c>
      <c r="C298" s="91"/>
      <c r="D298" s="108" t="str">
        <f>=D10</f>
        <v/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7"/>
      <c r="AF298" s="17"/>
      <c r="AG298" s="17"/>
      <c r="AH298" s="20"/>
      <c r="AI298" s="20"/>
      <c r="AJ298" s="20"/>
      <c r="AK298" s="20"/>
      <c r="AL298" s="20"/>
      <c r="AM298" s="20"/>
      <c r="AN298" s="20"/>
      <c r="AO298" s="1"/>
      <c r="AP298" s="1"/>
    </row>
    <row r="299" spans="1:42" ht="24" customHeight="1">
      <c r="A299" s="20"/>
      <c r="B299" s="93" t="s">
        <v>22</v>
      </c>
      <c r="C299" s="93"/>
      <c r="D299" s="92" t="str">
        <f>=D11</f>
        <v/>
      </c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10"/>
      <c r="P299" s="10"/>
      <c r="Q299" s="8">
        <f>=Q11</f>
      </c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17"/>
      <c r="AF299" s="17"/>
      <c r="AG299" s="17"/>
      <c r="AH299" s="20"/>
      <c r="AI299" s="20"/>
      <c r="AJ299" s="20"/>
      <c r="AK299" s="20"/>
      <c r="AL299" s="20"/>
      <c r="AM299" s="20"/>
      <c r="AN299" s="20"/>
      <c r="AO299" s="1"/>
      <c r="AP299" s="1"/>
    </row>
    <row r="300" spans="1:42" ht="12" customHeight="1">
      <c r="A300" s="20"/>
      <c r="B300" s="88" t="s">
        <v>16</v>
      </c>
      <c r="C300" s="88"/>
      <c r="D300" s="110" t="str">
        <f>=D12</f>
        <v/>
      </c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7"/>
      <c r="AF300" s="17"/>
      <c r="AG300" s="17"/>
      <c r="AH300" s="20"/>
      <c r="AI300" s="20"/>
      <c r="AJ300" s="20"/>
      <c r="AK300" s="20"/>
      <c r="AL300" s="20"/>
      <c r="AM300" s="20"/>
      <c r="AN300" s="20"/>
      <c r="AO300" s="1"/>
      <c r="AP300" s="1"/>
    </row>
    <row r="301" spans="1:42" ht="12" customHeight="1">
      <c r="A301" s="20"/>
      <c r="B301" s="90" t="s">
        <v>20</v>
      </c>
      <c r="C301" s="90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17"/>
      <c r="AF301" s="17"/>
      <c r="AG301" s="17"/>
      <c r="AH301" s="20"/>
      <c r="AI301" s="20"/>
      <c r="AJ301" s="20"/>
      <c r="AK301" s="20"/>
      <c r="AL301" s="20"/>
      <c r="AM301" s="20"/>
      <c r="AN301" s="20"/>
      <c r="AO301" s="1"/>
      <c r="AP301" s="1"/>
    </row>
    <row r="302" spans="1:42" ht="24.95" customHeight="1">
      <c r="A302" s="20"/>
      <c r="B302" s="93" t="s">
        <v>19</v>
      </c>
      <c r="C302" s="93"/>
      <c r="D302" s="92" t="str">
        <f>=D14</f>
        <v/>
      </c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17"/>
      <c r="AF302" s="17"/>
      <c r="AG302" s="17"/>
      <c r="AH302" s="20"/>
      <c r="AI302" s="20"/>
      <c r="AJ302" s="20"/>
      <c r="AK302" s="20"/>
      <c r="AL302" s="20"/>
      <c r="AM302" s="20"/>
      <c r="AN302" s="20"/>
      <c r="AO302" s="1"/>
      <c r="AP302" s="1"/>
    </row>
    <row r="303" spans="1:42" ht="20.100000000000001" customHeight="1">
      <c r="A303" s="20"/>
      <c r="B303" s="91" t="s">
        <v>18</v>
      </c>
      <c r="C303" s="91"/>
      <c r="D303" s="92" t="str">
        <f>=D15</f>
        <v/>
      </c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17"/>
      <c r="AF303" s="17"/>
      <c r="AG303" s="17"/>
      <c r="AH303" s="20"/>
      <c r="AI303" s="20"/>
      <c r="AJ303" s="20"/>
      <c r="AK303" s="20"/>
      <c r="AL303" s="20"/>
      <c r="AM303" s="20"/>
      <c r="AN303" s="20"/>
      <c r="AO303" s="1"/>
      <c r="AP303" s="1"/>
    </row>
    <row r="304" spans="1:42" ht="12" customHeight="1">
      <c r="A304" s="20"/>
      <c r="B304" s="88" t="s">
        <v>16</v>
      </c>
      <c r="C304" s="88"/>
      <c r="D304" s="89" t="str">
        <f>=D16</f>
        <v/>
      </c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17"/>
      <c r="AF304" s="17"/>
      <c r="AG304" s="17"/>
      <c r="AH304" s="20"/>
      <c r="AI304" s="20"/>
      <c r="AJ304" s="20"/>
      <c r="AK304" s="20"/>
      <c r="AL304" s="20"/>
      <c r="AM304" s="20"/>
      <c r="AN304" s="20"/>
      <c r="AO304" s="1"/>
      <c r="AP304" s="1"/>
    </row>
    <row r="305" spans="1:42" ht="12" customHeight="1">
      <c r="A305" s="20"/>
      <c r="B305" s="90" t="s">
        <v>15</v>
      </c>
      <c r="C305" s="90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17"/>
      <c r="AF305" s="17"/>
      <c r="AG305" s="17"/>
      <c r="AH305" s="20"/>
      <c r="AI305" s="20"/>
      <c r="AJ305" s="20"/>
      <c r="AK305" s="20"/>
      <c r="AL305" s="20"/>
      <c r="AM305" s="20"/>
      <c r="AN305" s="20"/>
      <c r="AO305" s="1"/>
      <c r="AP305" s="1"/>
    </row>
    <row r="306" spans="1:42" ht="20.100000000000001" customHeight="1">
      <c r="A306" s="20"/>
      <c r="B306" s="91" t="s">
        <v>14</v>
      </c>
      <c r="C306" s="91"/>
      <c r="D306" s="92" t="str">
        <f>=D18</f>
        <v/>
      </c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17"/>
      <c r="AF306" s="17"/>
      <c r="AG306" s="17"/>
      <c r="AH306" s="20"/>
      <c r="AI306" s="20"/>
      <c r="AJ306" s="20"/>
      <c r="AK306" s="20"/>
      <c r="AL306" s="20"/>
      <c r="AM306" s="20"/>
      <c r="AN306" s="20"/>
      <c r="AO306" s="1"/>
      <c r="AP306" s="1"/>
    </row>
    <row r="307" spans="1:48" ht="18.75" customHeight="1">
      <c r="A307" s="20"/>
      <c r="B307" s="17"/>
      <c r="C307" s="17"/>
      <c r="D307" s="17"/>
      <c r="E307" s="17"/>
      <c r="F307" s="48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1"/>
      <c r="AJ307" s="21"/>
      <c r="AK307" s="21"/>
      <c r="AL307" s="21"/>
      <c r="AM307" s="21"/>
      <c r="AN307" s="21"/>
      <c r="AO307" s="21"/>
      <c r="AP307" s="20"/>
      <c r="AQ307" s="20"/>
      <c r="AR307" s="20"/>
      <c r="AS307" s="20"/>
      <c r="AT307" s="20"/>
      <c r="AU307" s="20"/>
      <c r="AV307" s="20"/>
    </row>
    <row r="308" spans="1:48" ht="18.75" customHeight="1">
      <c r="A308" s="20"/>
      <c r="B308" s="78" t="s">
        <v>12</v>
      </c>
      <c r="C308" s="78"/>
      <c r="D308" s="79" t="str">
        <f>=D20</f>
        <v/>
      </c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49"/>
      <c r="P308" s="80" t="s">
        <v>12</v>
      </c>
      <c r="Q308" s="80"/>
      <c r="R308" s="80"/>
      <c r="S308" s="80"/>
      <c r="T308" s="81" t="str">
        <f>=T20</f>
        <v/>
      </c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20"/>
      <c r="AQ308" s="20"/>
      <c r="AR308" s="20"/>
      <c r="AS308" s="20"/>
      <c r="AT308" s="20"/>
      <c r="AU308" s="20"/>
      <c r="AV308" s="20"/>
    </row>
    <row r="309" spans="1:48" ht="18.75" customHeight="1">
      <c r="A309" s="20"/>
      <c r="B309" s="82" t="s">
        <v>11</v>
      </c>
      <c r="C309" s="82"/>
      <c r="D309" s="83" t="str">
        <f>=D21</f>
        <v/>
      </c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50"/>
      <c r="P309" s="82" t="s">
        <v>10</v>
      </c>
      <c r="Q309" s="82"/>
      <c r="R309" s="82"/>
      <c r="S309" s="82"/>
      <c r="T309" s="83" t="str">
        <f>=T21</f>
        <v/>
      </c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20"/>
      <c r="AQ309" s="20"/>
      <c r="AR309" s="20"/>
      <c r="AS309" s="20"/>
      <c r="AT309" s="20"/>
      <c r="AU309" s="20"/>
      <c r="AV309" s="20"/>
    </row>
    <row r="310" spans="1:48" ht="20.100000000000001" customHeight="1">
      <c r="A310" s="20"/>
      <c r="B310" s="51" t="s">
        <v>9</v>
      </c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38"/>
      <c r="O310" s="38"/>
      <c r="P310" s="38"/>
      <c r="Q310" s="38"/>
      <c r="R310" s="38"/>
      <c r="S310" s="38"/>
      <c r="T310" s="52"/>
      <c r="U310" s="52"/>
      <c r="V310" s="52"/>
      <c r="W310" s="52"/>
      <c r="X310" s="52"/>
      <c r="Y310" s="52"/>
      <c r="Z310" s="52"/>
      <c r="AA310" s="53"/>
      <c r="AB310" s="53"/>
      <c r="AC310" s="54"/>
      <c r="AD310" s="54"/>
      <c r="AE310" s="54"/>
      <c r="AF310" s="54"/>
      <c r="AG310" s="54"/>
      <c r="AH310" s="54"/>
      <c r="AI310" s="54"/>
      <c r="AJ310" s="17"/>
      <c r="AK310" s="17"/>
      <c r="AL310" s="17"/>
      <c r="AM310" s="17"/>
      <c r="AN310" s="17"/>
      <c r="AO310" s="53"/>
      <c r="AP310" s="20"/>
      <c r="AQ310" s="20"/>
      <c r="AR310" s="20"/>
      <c r="AS310" s="20"/>
      <c r="AT310" s="20"/>
      <c r="AU310" s="20"/>
      <c r="AV310" s="20"/>
    </row>
    <row r="311" spans="1:48" s="6" customFormat="1" ht="19.5" customHeight="1">
      <c r="A311" s="55"/>
      <c r="B311" s="55"/>
      <c r="C311" s="11" t="s">
        <v>8</v>
      </c>
      <c r="D311" s="12"/>
      <c r="E311" s="7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5"/>
      <c r="AQ311" s="55"/>
      <c r="AR311" s="55"/>
      <c r="AS311" s="55"/>
      <c r="AT311" s="55"/>
      <c r="AU311" s="55"/>
      <c r="AV311" s="55"/>
    </row>
    <row r="312" spans="1:48" s="5" customFormat="1" ht="15" customHeight="1">
      <c r="A312" s="56"/>
      <c r="B312" s="99" t="s">
        <v>7</v>
      </c>
      <c r="C312" s="100" t="s">
        <v>36</v>
      </c>
      <c r="D312" s="100" t="s">
        <v>6</v>
      </c>
      <c r="E312" s="102" t="s">
        <v>35</v>
      </c>
      <c r="F312" s="104" t="s">
        <v>5</v>
      </c>
      <c r="G312" s="104" t="s">
        <v>39</v>
      </c>
      <c r="H312" s="104" t="s">
        <v>40</v>
      </c>
      <c r="I312" s="57"/>
      <c r="J312" s="15"/>
      <c r="K312" s="15"/>
      <c r="L312" s="15"/>
      <c r="M312" s="15"/>
      <c r="N312" s="15"/>
      <c r="O312" s="15"/>
      <c r="P312" s="15"/>
      <c r="Q312" s="15"/>
      <c r="R312" s="15"/>
      <c r="S312" s="16" t="s">
        <v>4</v>
      </c>
      <c r="T312" s="106" t="str">
        <f>=T24</f>
        <v>2022年1月1日</v>
      </c>
      <c r="U312" s="106"/>
      <c r="V312" s="106"/>
      <c r="W312" s="106"/>
      <c r="X312" s="106"/>
      <c r="Y312" s="106"/>
      <c r="Z312" s="106"/>
      <c r="AA312" s="15" t="s">
        <v>3</v>
      </c>
      <c r="AB312" s="107" t="str">
        <f>=AB24</f>
        <v>2022年1月31日</v>
      </c>
      <c r="AC312" s="107"/>
      <c r="AD312" s="107"/>
      <c r="AE312" s="107"/>
      <c r="AF312" s="107"/>
      <c r="AG312" s="107"/>
      <c r="AH312" s="107"/>
      <c r="AI312" s="15"/>
      <c r="AJ312" s="15"/>
      <c r="AK312" s="15"/>
      <c r="AL312" s="15"/>
      <c r="AM312" s="15"/>
      <c r="AN312" s="15"/>
      <c r="AO312" s="58"/>
      <c r="AP312" s="96" t="s">
        <v>2</v>
      </c>
      <c r="AQ312" s="56"/>
      <c r="AR312" s="56"/>
      <c r="AS312" s="56"/>
      <c r="AT312" s="56"/>
      <c r="AU312" s="98" t="s">
        <v>44</v>
      </c>
      <c r="AV312" s="56"/>
    </row>
    <row r="313" spans="1:48" s="4" customFormat="1" ht="15" customHeight="1">
      <c r="A313" s="59"/>
      <c r="B313" s="99"/>
      <c r="C313" s="101"/>
      <c r="D313" s="101"/>
      <c r="E313" s="103"/>
      <c r="F313" s="104"/>
      <c r="G313" s="104"/>
      <c r="H313" s="105"/>
      <c r="I313" s="66" t="str">
        <f>=I25</f>
        <v>1</v>
      </c>
      <c r="J313" s="67" t="str">
        <f>=J25</f>
        <v>2</v>
      </c>
      <c r="K313" s="67" t="str">
        <f>=K25</f>
        <v>3</v>
      </c>
      <c r="L313" s="67" t="str">
        <f>=L25</f>
        <v>4</v>
      </c>
      <c r="M313" s="67" t="str">
        <f>=M25</f>
        <v>5</v>
      </c>
      <c r="N313" s="67" t="str">
        <f>=N25</f>
        <v>6</v>
      </c>
      <c r="O313" s="67" t="str">
        <f>=O25</f>
        <v>7</v>
      </c>
      <c r="P313" s="67" t="str">
        <f>=P25</f>
        <v>8</v>
      </c>
      <c r="Q313" s="67" t="str">
        <f>=Q25</f>
        <v>9</v>
      </c>
      <c r="R313" s="67" t="str">
        <f>=R25</f>
        <v>10</v>
      </c>
      <c r="S313" s="67" t="str">
        <f>=S25</f>
        <v>11</v>
      </c>
      <c r="T313" s="67" t="str">
        <f>=T25</f>
        <v>12</v>
      </c>
      <c r="U313" s="67" t="str">
        <f>=U25</f>
        <v>13</v>
      </c>
      <c r="V313" s="67" t="str">
        <f>=V25</f>
        <v>14</v>
      </c>
      <c r="W313" s="67" t="str">
        <f>=W25</f>
        <v>15</v>
      </c>
      <c r="X313" s="67" t="str">
        <f>=X25</f>
        <v>16</v>
      </c>
      <c r="Y313" s="67" t="str">
        <f>=Y25</f>
        <v>17</v>
      </c>
      <c r="Z313" s="67" t="str">
        <f>=Z25</f>
        <v>18</v>
      </c>
      <c r="AA313" s="67" t="str">
        <f>=AA25</f>
        <v>19</v>
      </c>
      <c r="AB313" s="67" t="str">
        <f>=AB25</f>
        <v>20</v>
      </c>
      <c r="AC313" s="67" t="str">
        <f>=AC25</f>
        <v>21</v>
      </c>
      <c r="AD313" s="67" t="str">
        <f>=AD25</f>
        <v>22</v>
      </c>
      <c r="AE313" s="67" t="str">
        <f>=AE25</f>
        <v>23</v>
      </c>
      <c r="AF313" s="67" t="str">
        <f>=AF25</f>
        <v>24</v>
      </c>
      <c r="AG313" s="67" t="str">
        <f>=AG25</f>
        <v>25</v>
      </c>
      <c r="AH313" s="67" t="str">
        <f>=AH25</f>
        <v>26</v>
      </c>
      <c r="AI313" s="67" t="str">
        <f>=AI25</f>
        <v>27</v>
      </c>
      <c r="AJ313" s="67" t="str">
        <f>=AJ25</f>
        <v>28</v>
      </c>
      <c r="AK313" s="66" t="str">
        <f>=AK25</f>
        <v>29</v>
      </c>
      <c r="AL313" s="66" t="str">
        <f>=AL25</f>
        <v>30</v>
      </c>
      <c r="AM313" s="66" t="str">
        <f>=AM25</f>
        <v>31</v>
      </c>
      <c r="AN313" s="69" t="s">
        <v>38</v>
      </c>
      <c r="AO313" s="70" t="s">
        <v>1</v>
      </c>
      <c r="AP313" s="97"/>
      <c r="AQ313" s="59"/>
      <c r="AR313" s="59"/>
      <c r="AS313" s="59"/>
      <c r="AT313" s="59"/>
      <c r="AU313" s="98"/>
      <c r="AV313" s="59"/>
    </row>
    <row r="314" spans="1:48" ht="27.6" customHeight="1">
      <c r="A314" s="20"/>
      <c r="B314" s="23"/>
      <c r="C314" s="74"/>
      <c r="D314" s="63"/>
      <c r="E314" s="60"/>
      <c r="F314" s="23"/>
      <c r="G314" s="28"/>
      <c r="H314" s="28"/>
      <c r="I314" s="24"/>
      <c r="J314" s="25"/>
      <c r="K314" s="25"/>
      <c r="L314" s="26"/>
      <c r="M314" s="26"/>
      <c r="N314" s="26"/>
      <c r="O314" s="26"/>
      <c r="P314" s="26"/>
      <c r="Q314" s="25"/>
      <c r="R314" s="25"/>
      <c r="S314" s="26"/>
      <c r="T314" s="26"/>
      <c r="U314" s="26"/>
      <c r="V314" s="26"/>
      <c r="W314" s="26"/>
      <c r="X314" s="25"/>
      <c r="Y314" s="25"/>
      <c r="Z314" s="25"/>
      <c r="AA314" s="26"/>
      <c r="AB314" s="26"/>
      <c r="AC314" s="26"/>
      <c r="AD314" s="26"/>
      <c r="AE314" s="25"/>
      <c r="AF314" s="25"/>
      <c r="AG314" s="26"/>
      <c r="AH314" s="26"/>
      <c r="AI314" s="26"/>
      <c r="AJ314" s="26"/>
      <c r="AK314" s="25"/>
      <c r="AL314" s="26"/>
      <c r="AM314" s="27"/>
      <c r="AN314" s="62"/>
      <c r="AO314" s="65">
        <f>=SUM(I314:AN314)</f>
      </c>
      <c r="AP314" s="61"/>
      <c r="AQ314" s="20"/>
      <c r="AR314" s="20"/>
      <c r="AS314" s="35"/>
      <c r="AT314" s="122"/>
      <c r="AU314" s="68"/>
      <c r="AV314" s="20"/>
    </row>
    <row r="315" spans="1:48" ht="27.6" customHeight="1">
      <c r="A315" s="20"/>
      <c r="B315" s="23"/>
      <c r="C315" s="74"/>
      <c r="D315" s="63"/>
      <c r="E315" s="60"/>
      <c r="F315" s="23"/>
      <c r="G315" s="28"/>
      <c r="H315" s="28"/>
      <c r="I315" s="24"/>
      <c r="J315" s="25"/>
      <c r="K315" s="25"/>
      <c r="L315" s="26"/>
      <c r="M315" s="26"/>
      <c r="N315" s="26"/>
      <c r="O315" s="26"/>
      <c r="P315" s="26"/>
      <c r="Q315" s="25"/>
      <c r="R315" s="25"/>
      <c r="S315" s="26"/>
      <c r="T315" s="26"/>
      <c r="U315" s="26"/>
      <c r="V315" s="26"/>
      <c r="W315" s="26"/>
      <c r="X315" s="25"/>
      <c r="Y315" s="25"/>
      <c r="Z315" s="25"/>
      <c r="AA315" s="26"/>
      <c r="AB315" s="26"/>
      <c r="AC315" s="26"/>
      <c r="AD315" s="26"/>
      <c r="AE315" s="25"/>
      <c r="AF315" s="25"/>
      <c r="AG315" s="26"/>
      <c r="AH315" s="26"/>
      <c r="AI315" s="26"/>
      <c r="AJ315" s="26"/>
      <c r="AK315" s="25"/>
      <c r="AL315" s="25"/>
      <c r="AM315" s="27"/>
      <c r="AN315" s="62"/>
      <c r="AO315" s="65">
        <f>=SUM(I315:AN315)</f>
      </c>
      <c r="AP315" s="61"/>
      <c r="AQ315" s="20"/>
      <c r="AR315" s="20"/>
      <c r="AS315" s="35"/>
      <c r="AT315" s="122"/>
      <c r="AU315" s="68"/>
      <c r="AV315" s="20"/>
    </row>
    <row r="316" spans="1:48" ht="27.6" customHeight="1">
      <c r="A316" s="20"/>
      <c r="B316" s="23"/>
      <c r="C316" s="75"/>
      <c r="D316" s="63"/>
      <c r="E316" s="60"/>
      <c r="F316" s="23"/>
      <c r="G316" s="28"/>
      <c r="H316" s="28"/>
      <c r="I316" s="24"/>
      <c r="J316" s="25"/>
      <c r="K316" s="25"/>
      <c r="L316" s="26"/>
      <c r="M316" s="26"/>
      <c r="N316" s="26"/>
      <c r="O316" s="26"/>
      <c r="P316" s="26"/>
      <c r="Q316" s="25"/>
      <c r="R316" s="25"/>
      <c r="S316" s="26"/>
      <c r="T316" s="26"/>
      <c r="U316" s="26"/>
      <c r="V316" s="26"/>
      <c r="W316" s="26"/>
      <c r="X316" s="25"/>
      <c r="Y316" s="25"/>
      <c r="Z316" s="25"/>
      <c r="AA316" s="26"/>
      <c r="AB316" s="26"/>
      <c r="AC316" s="26"/>
      <c r="AD316" s="26"/>
      <c r="AE316" s="25"/>
      <c r="AF316" s="25"/>
      <c r="AG316" s="26"/>
      <c r="AH316" s="26"/>
      <c r="AI316" s="26"/>
      <c r="AJ316" s="26"/>
      <c r="AK316" s="25"/>
      <c r="AL316" s="25"/>
      <c r="AM316" s="27"/>
      <c r="AN316" s="62"/>
      <c r="AO316" s="65">
        <f>=SUM(I316:AN316)</f>
      </c>
      <c r="AP316" s="61"/>
      <c r="AQ316" s="20"/>
      <c r="AR316" s="20"/>
      <c r="AS316" s="35"/>
      <c r="AT316" s="122"/>
      <c r="AU316" s="68"/>
      <c r="AV316" s="20"/>
    </row>
    <row r="317" spans="1:48" ht="27.6" customHeight="1">
      <c r="A317" s="20"/>
      <c r="B317" s="23"/>
      <c r="C317" s="75"/>
      <c r="D317" s="63"/>
      <c r="E317" s="60"/>
      <c r="F317" s="23"/>
      <c r="G317" s="28"/>
      <c r="H317" s="28"/>
      <c r="I317" s="24"/>
      <c r="J317" s="25"/>
      <c r="K317" s="25"/>
      <c r="L317" s="26"/>
      <c r="M317" s="26"/>
      <c r="N317" s="26"/>
      <c r="O317" s="26"/>
      <c r="P317" s="26"/>
      <c r="Q317" s="25"/>
      <c r="R317" s="25"/>
      <c r="S317" s="26"/>
      <c r="T317" s="26"/>
      <c r="U317" s="26"/>
      <c r="V317" s="26"/>
      <c r="W317" s="26"/>
      <c r="X317" s="25"/>
      <c r="Y317" s="25"/>
      <c r="Z317" s="25"/>
      <c r="AA317" s="26"/>
      <c r="AB317" s="26"/>
      <c r="AC317" s="26"/>
      <c r="AD317" s="26"/>
      <c r="AE317" s="25"/>
      <c r="AF317" s="25"/>
      <c r="AG317" s="26"/>
      <c r="AH317" s="26"/>
      <c r="AI317" s="26"/>
      <c r="AJ317" s="26"/>
      <c r="AK317" s="25"/>
      <c r="AL317" s="25"/>
      <c r="AM317" s="27"/>
      <c r="AN317" s="62"/>
      <c r="AO317" s="65">
        <f>=SUM(I317:AN317)</f>
      </c>
      <c r="AP317" s="61"/>
      <c r="AQ317" s="20"/>
      <c r="AR317" s="20"/>
      <c r="AS317" s="35"/>
      <c r="AT317" s="122"/>
      <c r="AU317" s="68"/>
      <c r="AV317" s="20"/>
    </row>
    <row r="318" spans="1:48" ht="27.6" customHeight="1">
      <c r="A318" s="20"/>
      <c r="B318" s="23"/>
      <c r="C318" s="75"/>
      <c r="D318" s="63"/>
      <c r="E318" s="60"/>
      <c r="F318" s="23"/>
      <c r="G318" s="28"/>
      <c r="H318" s="28"/>
      <c r="I318" s="24"/>
      <c r="J318" s="25"/>
      <c r="K318" s="25"/>
      <c r="L318" s="26"/>
      <c r="M318" s="26"/>
      <c r="N318" s="26"/>
      <c r="O318" s="26"/>
      <c r="P318" s="26"/>
      <c r="Q318" s="25"/>
      <c r="R318" s="25"/>
      <c r="S318" s="26"/>
      <c r="T318" s="26"/>
      <c r="U318" s="26"/>
      <c r="V318" s="26"/>
      <c r="W318" s="26"/>
      <c r="X318" s="25"/>
      <c r="Y318" s="25"/>
      <c r="Z318" s="25"/>
      <c r="AA318" s="26"/>
      <c r="AB318" s="26"/>
      <c r="AC318" s="26"/>
      <c r="AD318" s="26"/>
      <c r="AE318" s="25"/>
      <c r="AF318" s="25"/>
      <c r="AG318" s="26"/>
      <c r="AH318" s="26"/>
      <c r="AI318" s="26"/>
      <c r="AJ318" s="26"/>
      <c r="AK318" s="25"/>
      <c r="AL318" s="25"/>
      <c r="AM318" s="27"/>
      <c r="AN318" s="62"/>
      <c r="AO318" s="65">
        <f>=SUM(I318:AN318)</f>
      </c>
      <c r="AP318" s="61"/>
      <c r="AQ318" s="20"/>
      <c r="AR318" s="20"/>
      <c r="AS318" s="35"/>
      <c r="AT318" s="122"/>
      <c r="AU318" s="68"/>
      <c r="AV318" s="20"/>
    </row>
    <row r="319" spans="1:48" ht="27.6" customHeight="1">
      <c r="A319" s="20"/>
      <c r="B319" s="23"/>
      <c r="C319" s="75"/>
      <c r="D319" s="63"/>
      <c r="E319" s="60"/>
      <c r="F319" s="23"/>
      <c r="G319" s="28"/>
      <c r="H319" s="28"/>
      <c r="I319" s="24"/>
      <c r="J319" s="25"/>
      <c r="K319" s="25"/>
      <c r="L319" s="26"/>
      <c r="M319" s="26"/>
      <c r="N319" s="26"/>
      <c r="O319" s="26"/>
      <c r="P319" s="26"/>
      <c r="Q319" s="25"/>
      <c r="R319" s="25"/>
      <c r="S319" s="26"/>
      <c r="T319" s="26"/>
      <c r="U319" s="26"/>
      <c r="V319" s="26"/>
      <c r="W319" s="26"/>
      <c r="X319" s="25"/>
      <c r="Y319" s="25"/>
      <c r="Z319" s="25"/>
      <c r="AA319" s="26"/>
      <c r="AB319" s="26"/>
      <c r="AC319" s="26"/>
      <c r="AD319" s="26"/>
      <c r="AE319" s="25"/>
      <c r="AF319" s="25"/>
      <c r="AG319" s="26"/>
      <c r="AH319" s="26"/>
      <c r="AI319" s="26"/>
      <c r="AJ319" s="26"/>
      <c r="AK319" s="25"/>
      <c r="AL319" s="26"/>
      <c r="AM319" s="27"/>
      <c r="AN319" s="62"/>
      <c r="AO319" s="65">
        <f>=SUM(I319:AN319)</f>
      </c>
      <c r="AP319" s="61"/>
      <c r="AQ319" s="20"/>
      <c r="AR319" s="20"/>
      <c r="AS319" s="35"/>
      <c r="AT319" s="122"/>
      <c r="AU319" s="68"/>
      <c r="AV319" s="20"/>
    </row>
    <row r="320" spans="1:48" ht="27.6" customHeight="1">
      <c r="A320" s="20"/>
      <c r="B320" s="23"/>
      <c r="C320" s="75"/>
      <c r="D320" s="63"/>
      <c r="E320" s="60"/>
      <c r="F320" s="23"/>
      <c r="G320" s="28"/>
      <c r="H320" s="28"/>
      <c r="I320" s="24"/>
      <c r="J320" s="25"/>
      <c r="K320" s="25"/>
      <c r="L320" s="26"/>
      <c r="M320" s="26"/>
      <c r="N320" s="26"/>
      <c r="O320" s="26"/>
      <c r="P320" s="26"/>
      <c r="Q320" s="25"/>
      <c r="R320" s="25"/>
      <c r="S320" s="26"/>
      <c r="T320" s="26"/>
      <c r="U320" s="26"/>
      <c r="V320" s="26"/>
      <c r="W320" s="26"/>
      <c r="X320" s="25"/>
      <c r="Y320" s="25"/>
      <c r="Z320" s="25"/>
      <c r="AA320" s="26"/>
      <c r="AB320" s="26"/>
      <c r="AC320" s="26"/>
      <c r="AD320" s="26"/>
      <c r="AE320" s="25"/>
      <c r="AF320" s="25"/>
      <c r="AG320" s="26"/>
      <c r="AH320" s="26"/>
      <c r="AI320" s="26"/>
      <c r="AJ320" s="26"/>
      <c r="AK320" s="25"/>
      <c r="AL320" s="25"/>
      <c r="AM320" s="27"/>
      <c r="AN320" s="62"/>
      <c r="AO320" s="65">
        <f>=SUM(I320:AN320)</f>
      </c>
      <c r="AP320" s="61"/>
      <c r="AQ320" s="20"/>
      <c r="AR320" s="20"/>
      <c r="AS320" s="35"/>
      <c r="AT320" s="122"/>
      <c r="AU320" s="68"/>
      <c r="AV320" s="20"/>
    </row>
    <row r="321" spans="1:48" ht="27.6" customHeight="1">
      <c r="A321" s="20"/>
      <c r="B321" s="23"/>
      <c r="C321" s="75"/>
      <c r="D321" s="63"/>
      <c r="E321" s="60"/>
      <c r="F321" s="23"/>
      <c r="G321" s="28"/>
      <c r="H321" s="28"/>
      <c r="I321" s="24"/>
      <c r="J321" s="25"/>
      <c r="K321" s="25"/>
      <c r="L321" s="26"/>
      <c r="M321" s="26"/>
      <c r="N321" s="26"/>
      <c r="O321" s="26"/>
      <c r="P321" s="26"/>
      <c r="Q321" s="25"/>
      <c r="R321" s="25"/>
      <c r="S321" s="26"/>
      <c r="T321" s="26"/>
      <c r="U321" s="26"/>
      <c r="V321" s="26"/>
      <c r="W321" s="26"/>
      <c r="X321" s="25"/>
      <c r="Y321" s="25"/>
      <c r="Z321" s="25"/>
      <c r="AA321" s="26"/>
      <c r="AB321" s="26"/>
      <c r="AC321" s="26"/>
      <c r="AD321" s="26"/>
      <c r="AE321" s="25"/>
      <c r="AF321" s="25"/>
      <c r="AG321" s="26"/>
      <c r="AH321" s="26"/>
      <c r="AI321" s="26"/>
      <c r="AJ321" s="26"/>
      <c r="AK321" s="25"/>
      <c r="AL321" s="25"/>
      <c r="AM321" s="27"/>
      <c r="AN321" s="62"/>
      <c r="AO321" s="65">
        <f>=SUM(I321:AN321)</f>
      </c>
      <c r="AP321" s="61"/>
      <c r="AQ321" s="20"/>
      <c r="AR321" s="20"/>
      <c r="AS321" s="35"/>
      <c r="AT321" s="122"/>
      <c r="AU321" s="68"/>
      <c r="AV321" s="20"/>
    </row>
    <row r="322" spans="1:48" ht="27.6" customHeight="1">
      <c r="A322" s="20"/>
      <c r="B322" s="23"/>
      <c r="C322" s="75"/>
      <c r="D322" s="63"/>
      <c r="E322" s="60"/>
      <c r="F322" s="23"/>
      <c r="G322" s="28"/>
      <c r="H322" s="28"/>
      <c r="I322" s="24"/>
      <c r="J322" s="25"/>
      <c r="K322" s="25"/>
      <c r="L322" s="26"/>
      <c r="M322" s="26"/>
      <c r="N322" s="26"/>
      <c r="O322" s="26"/>
      <c r="P322" s="26"/>
      <c r="Q322" s="25"/>
      <c r="R322" s="25"/>
      <c r="S322" s="26"/>
      <c r="T322" s="26"/>
      <c r="U322" s="26"/>
      <c r="V322" s="26"/>
      <c r="W322" s="26"/>
      <c r="X322" s="25"/>
      <c r="Y322" s="25"/>
      <c r="Z322" s="25"/>
      <c r="AA322" s="26"/>
      <c r="AB322" s="26"/>
      <c r="AC322" s="26"/>
      <c r="AD322" s="26"/>
      <c r="AE322" s="25"/>
      <c r="AF322" s="25"/>
      <c r="AG322" s="26"/>
      <c r="AH322" s="26"/>
      <c r="AI322" s="26"/>
      <c r="AJ322" s="26"/>
      <c r="AK322" s="25"/>
      <c r="AL322" s="25"/>
      <c r="AM322" s="27"/>
      <c r="AN322" s="62"/>
      <c r="AO322" s="65">
        <f>=SUM(I322:AN322)</f>
      </c>
      <c r="AP322" s="61"/>
      <c r="AQ322" s="20"/>
      <c r="AR322" s="20"/>
      <c r="AS322" s="35"/>
      <c r="AT322" s="122"/>
      <c r="AU322" s="68"/>
      <c r="AV322" s="20"/>
    </row>
    <row r="323" spans="1:48" ht="27.6" customHeight="1">
      <c r="A323" s="20"/>
      <c r="B323" s="23"/>
      <c r="C323" s="74"/>
      <c r="D323" s="63"/>
      <c r="E323" s="60"/>
      <c r="F323" s="23"/>
      <c r="G323" s="28"/>
      <c r="H323" s="28"/>
      <c r="I323" s="24"/>
      <c r="J323" s="25"/>
      <c r="K323" s="25"/>
      <c r="L323" s="26"/>
      <c r="M323" s="26"/>
      <c r="N323" s="26"/>
      <c r="O323" s="26"/>
      <c r="P323" s="26"/>
      <c r="Q323" s="25"/>
      <c r="R323" s="25"/>
      <c r="S323" s="26"/>
      <c r="T323" s="26"/>
      <c r="U323" s="26"/>
      <c r="V323" s="26"/>
      <c r="W323" s="26"/>
      <c r="X323" s="25"/>
      <c r="Y323" s="25"/>
      <c r="Z323" s="25"/>
      <c r="AA323" s="26"/>
      <c r="AB323" s="26"/>
      <c r="AC323" s="26"/>
      <c r="AD323" s="26"/>
      <c r="AE323" s="25"/>
      <c r="AF323" s="25"/>
      <c r="AG323" s="26"/>
      <c r="AH323" s="26"/>
      <c r="AI323" s="26"/>
      <c r="AJ323" s="26"/>
      <c r="AK323" s="25"/>
      <c r="AL323" s="26"/>
      <c r="AM323" s="27"/>
      <c r="AN323" s="62"/>
      <c r="AO323" s="65">
        <f>=SUM(I323:AN323)</f>
      </c>
      <c r="AP323" s="61"/>
      <c r="AQ323" s="20"/>
      <c r="AR323" s="20"/>
      <c r="AS323" s="35"/>
      <c r="AT323" s="122"/>
      <c r="AU323" s="68"/>
      <c r="AV323" s="20"/>
    </row>
    <row r="324" spans="2:2">
      <c r="B324" s="3" t="s">
        <v>0</v>
      </c>
    </row>
    <row r="325" spans="1:48" ht="15" customHeight="1">
      <c r="A325" s="20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20"/>
      <c r="AR325" s="20"/>
      <c r="AS325" s="20"/>
      <c r="AT325" s="20"/>
      <c r="AU325" s="20"/>
      <c r="AV325" s="20"/>
    </row>
    <row r="326" spans="1:48">
      <c r="A326" s="20"/>
      <c r="B326" s="29" t="s">
        <v>42</v>
      </c>
      <c r="C326" s="29"/>
      <c r="D326" s="29"/>
      <c r="E326" s="29"/>
      <c r="F326" s="30"/>
      <c r="G326" s="31"/>
      <c r="H326" s="31"/>
      <c r="I326" s="31"/>
      <c r="J326" s="31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31"/>
      <c r="AJ326" s="31"/>
      <c r="AK326" s="31"/>
      <c r="AL326" s="31"/>
      <c r="AM326" s="31"/>
      <c r="AN326" s="31"/>
      <c r="AO326" s="31"/>
      <c r="AP326" s="32"/>
      <c r="AQ326" s="20"/>
      <c r="AR326" s="20"/>
      <c r="AS326" s="20"/>
      <c r="AT326" s="20"/>
      <c r="AU326" s="20"/>
      <c r="AV326" s="20"/>
    </row>
    <row r="327" spans="1:48" ht="27.95" customHeight="1">
      <c r="A327" s="20"/>
      <c r="B327" s="85" t="s">
        <v>43</v>
      </c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20"/>
      <c r="AQ327" s="20"/>
      <c r="AR327" s="20"/>
      <c r="AS327" s="20"/>
      <c r="AT327" s="20"/>
      <c r="AU327" s="20"/>
      <c r="AV327" s="20"/>
    </row>
    <row r="328" spans="1:46" ht="27.95" customHeight="1">
      <c r="A328" s="20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20"/>
      <c r="AQ328" s="20"/>
      <c r="AR328" s="20"/>
      <c r="AS328" s="20"/>
      <c r="AT328" s="20"/>
    </row>
    <row r="329" spans="1:46" ht="20.100000000000001" customHeight="1">
      <c r="A329" s="20"/>
      <c r="B329" s="17" t="s">
        <v>34</v>
      </c>
      <c r="C329" s="17"/>
      <c r="D329" s="17"/>
      <c r="E329" s="86" t="str">
        <f>=E5</f>
        <v/>
      </c>
      <c r="F329" s="86"/>
      <c r="G329" s="86"/>
      <c r="H329" s="86"/>
      <c r="I329" s="86"/>
      <c r="J329" s="86"/>
      <c r="K329" s="86"/>
      <c r="L329" s="86"/>
      <c r="M329" s="86"/>
      <c r="N329" s="86"/>
      <c r="O329" s="17"/>
      <c r="P329" s="17"/>
      <c r="Q329" s="17"/>
      <c r="R329" s="17"/>
      <c r="S329" s="17"/>
      <c r="T329" s="17"/>
      <c r="U329" s="17"/>
      <c r="V329" s="17"/>
      <c r="W329" s="34"/>
      <c r="X329" s="34"/>
      <c r="Y329" s="34"/>
      <c r="Z329" s="34"/>
      <c r="AA329" s="34"/>
      <c r="AB329" s="34"/>
      <c r="AC329" s="34"/>
      <c r="AD329" s="34"/>
      <c r="AE329" s="87" t="s">
        <v>33</v>
      </c>
      <c r="AF329" s="87"/>
      <c r="AG329" s="87"/>
      <c r="AH329" s="109" t="str">
        <f>=AH5</f>
        <v/>
      </c>
      <c r="AI329" s="109"/>
      <c r="AJ329" s="109"/>
      <c r="AK329" s="109"/>
      <c r="AL329" s="109"/>
      <c r="AM329" s="109"/>
      <c r="AN329" s="109"/>
      <c r="AO329" s="109"/>
      <c r="AP329" s="20"/>
      <c r="AQ329" s="20"/>
      <c r="AR329" s="20"/>
      <c r="AS329" s="20"/>
      <c r="AT329" s="20"/>
    </row>
    <row r="330" spans="1:46" ht="20.100000000000001" customHeight="1">
      <c r="A330" s="20"/>
      <c r="B330" s="94" t="str">
        <f>=B6</f>
        <v/>
      </c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36" t="s">
        <v>31</v>
      </c>
      <c r="P330" s="37"/>
      <c r="Q330" s="8">
        <f>=Q6</f>
      </c>
      <c r="R330" s="37"/>
      <c r="S330" s="17"/>
      <c r="T330" s="37"/>
      <c r="U330" s="37"/>
      <c r="V330" s="17"/>
      <c r="W330" s="38"/>
      <c r="X330" s="39"/>
      <c r="Y330" s="39"/>
      <c r="Z330" s="39"/>
      <c r="AA330" s="39"/>
      <c r="AB330" s="17"/>
      <c r="AC330" s="17"/>
      <c r="AD330" s="40" t="s">
        <v>13</v>
      </c>
      <c r="AE330" s="76" t="s">
        <v>30</v>
      </c>
      <c r="AF330" s="76"/>
      <c r="AG330" s="76"/>
      <c r="AH330" s="77" t="str">
        <f>=AH6</f>
        <v/>
      </c>
      <c r="AI330" s="77"/>
      <c r="AJ330" s="72" t="s">
        <v>29</v>
      </c>
      <c r="AK330" s="77" t="str">
        <f>=AK6</f>
        <v/>
      </c>
      <c r="AL330" s="77"/>
      <c r="AM330" s="72" t="s">
        <v>28</v>
      </c>
      <c r="AN330" s="64" t="str">
        <f>=AN6</f>
        <v/>
      </c>
      <c r="AO330" s="42" t="s">
        <v>27</v>
      </c>
      <c r="AP330" s="72"/>
      <c r="AQ330" s="20"/>
      <c r="AR330" s="20"/>
      <c r="AS330" s="20"/>
      <c r="AT330" s="20"/>
    </row>
    <row r="331" spans="1:48" ht="24.95" customHeight="1">
      <c r="A331" s="20"/>
      <c r="B331" s="43"/>
      <c r="C331" s="44"/>
      <c r="D331" s="45"/>
      <c r="E331" s="45"/>
      <c r="F331" s="44"/>
      <c r="G331" s="44"/>
      <c r="H331" s="44"/>
      <c r="I331" s="44"/>
      <c r="J331" s="44"/>
      <c r="K331" s="44"/>
      <c r="L331" s="44"/>
      <c r="M331" s="44"/>
      <c r="N331" s="44"/>
      <c r="O331" s="46"/>
      <c r="P331" s="46"/>
      <c r="Q331" s="46"/>
      <c r="R331" s="17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17"/>
      <c r="AG331" s="17"/>
      <c r="AH331" s="17"/>
      <c r="AI331" s="17"/>
      <c r="AJ331" s="18"/>
      <c r="AK331" s="19"/>
      <c r="AL331" s="19"/>
      <c r="AM331" s="19"/>
      <c r="AN331" s="19"/>
      <c r="AO331" s="19"/>
      <c r="AP331" s="20"/>
      <c r="AQ331" s="20"/>
      <c r="AR331" s="20"/>
      <c r="AS331" s="20"/>
      <c r="AT331" s="20"/>
      <c r="AU331" s="20"/>
      <c r="AV331" s="20"/>
    </row>
    <row r="332" spans="1:48" ht="24.95" customHeight="1">
      <c r="A332" s="20"/>
      <c r="B332" s="95" t="s">
        <v>25</v>
      </c>
      <c r="C332" s="95"/>
      <c r="D332" s="83" t="str">
        <f>=D8</f>
        <v/>
      </c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17"/>
      <c r="AF332" s="17"/>
      <c r="AG332" s="17"/>
      <c r="AH332" s="17"/>
      <c r="AI332" s="17"/>
      <c r="AJ332" s="18"/>
      <c r="AK332" s="19"/>
      <c r="AL332" s="19"/>
      <c r="AM332" s="19"/>
      <c r="AN332" s="19"/>
      <c r="AO332" s="19"/>
      <c r="AP332" s="20"/>
      <c r="AQ332" s="20"/>
      <c r="AR332" s="20"/>
      <c r="AS332" s="20"/>
      <c r="AT332" s="20"/>
      <c r="AU332" s="20"/>
      <c r="AV332" s="20"/>
    </row>
    <row r="333" spans="1:42" ht="18.95" customHeight="1">
      <c r="A333" s="20"/>
      <c r="B333" s="91" t="s">
        <v>24</v>
      </c>
      <c r="C333" s="91"/>
      <c r="D333" s="92" t="str">
        <f>=D9</f>
        <v>〒</v>
      </c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17"/>
      <c r="AF333" s="17"/>
      <c r="AG333" s="17"/>
      <c r="AH333" s="20"/>
      <c r="AI333" s="20"/>
      <c r="AJ333" s="20"/>
      <c r="AK333" s="20"/>
      <c r="AL333" s="20"/>
      <c r="AM333" s="20"/>
      <c r="AN333" s="20"/>
      <c r="AO333" s="1"/>
      <c r="AP333" s="1"/>
    </row>
    <row r="334" spans="1:42" ht="18.95" customHeight="1">
      <c r="A334" s="20"/>
      <c r="B334" s="91" t="s">
        <v>23</v>
      </c>
      <c r="C334" s="91"/>
      <c r="D334" s="108" t="str">
        <f>=D10</f>
        <v/>
      </c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7"/>
      <c r="AF334" s="17"/>
      <c r="AG334" s="17"/>
      <c r="AH334" s="20"/>
      <c r="AI334" s="20"/>
      <c r="AJ334" s="20"/>
      <c r="AK334" s="20"/>
      <c r="AL334" s="20"/>
      <c r="AM334" s="20"/>
      <c r="AN334" s="20"/>
      <c r="AO334" s="1"/>
      <c r="AP334" s="1"/>
    </row>
    <row r="335" spans="1:42" ht="24" customHeight="1">
      <c r="A335" s="20"/>
      <c r="B335" s="93" t="s">
        <v>22</v>
      </c>
      <c r="C335" s="93"/>
      <c r="D335" s="92" t="str">
        <f>=D11</f>
        <v/>
      </c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10"/>
      <c r="P335" s="10"/>
      <c r="Q335" s="8">
        <f>=Q11</f>
      </c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17"/>
      <c r="AF335" s="17"/>
      <c r="AG335" s="17"/>
      <c r="AH335" s="20"/>
      <c r="AI335" s="20"/>
      <c r="AJ335" s="20"/>
      <c r="AK335" s="20"/>
      <c r="AL335" s="20"/>
      <c r="AM335" s="20"/>
      <c r="AN335" s="20"/>
      <c r="AO335" s="1"/>
      <c r="AP335" s="1"/>
    </row>
    <row r="336" spans="1:42" ht="12" customHeight="1">
      <c r="A336" s="20"/>
      <c r="B336" s="88" t="s">
        <v>16</v>
      </c>
      <c r="C336" s="88"/>
      <c r="D336" s="110" t="str">
        <f>=D12</f>
        <v/>
      </c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7"/>
      <c r="AF336" s="17"/>
      <c r="AG336" s="17"/>
      <c r="AH336" s="20"/>
      <c r="AI336" s="20"/>
      <c r="AJ336" s="20"/>
      <c r="AK336" s="20"/>
      <c r="AL336" s="20"/>
      <c r="AM336" s="20"/>
      <c r="AN336" s="20"/>
      <c r="AO336" s="1"/>
      <c r="AP336" s="1"/>
    </row>
    <row r="337" spans="1:42" ht="12" customHeight="1">
      <c r="A337" s="20"/>
      <c r="B337" s="90" t="s">
        <v>20</v>
      </c>
      <c r="C337" s="90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17"/>
      <c r="AF337" s="17"/>
      <c r="AG337" s="17"/>
      <c r="AH337" s="20"/>
      <c r="AI337" s="20"/>
      <c r="AJ337" s="20"/>
      <c r="AK337" s="20"/>
      <c r="AL337" s="20"/>
      <c r="AM337" s="20"/>
      <c r="AN337" s="20"/>
      <c r="AO337" s="1"/>
      <c r="AP337" s="1"/>
    </row>
    <row r="338" spans="1:42" ht="24.95" customHeight="1">
      <c r="A338" s="20"/>
      <c r="B338" s="93" t="s">
        <v>19</v>
      </c>
      <c r="C338" s="93"/>
      <c r="D338" s="92" t="str">
        <f>=D14</f>
        <v/>
      </c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17"/>
      <c r="AF338" s="17"/>
      <c r="AG338" s="17"/>
      <c r="AH338" s="20"/>
      <c r="AI338" s="20"/>
      <c r="AJ338" s="20"/>
      <c r="AK338" s="20"/>
      <c r="AL338" s="20"/>
      <c r="AM338" s="20"/>
      <c r="AN338" s="20"/>
      <c r="AO338" s="1"/>
      <c r="AP338" s="1"/>
    </row>
    <row r="339" spans="1:42" ht="20.100000000000001" customHeight="1">
      <c r="A339" s="20"/>
      <c r="B339" s="91" t="s">
        <v>18</v>
      </c>
      <c r="C339" s="91"/>
      <c r="D339" s="92" t="str">
        <f>=D15</f>
        <v/>
      </c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17"/>
      <c r="AF339" s="17"/>
      <c r="AG339" s="17"/>
      <c r="AH339" s="20"/>
      <c r="AI339" s="20"/>
      <c r="AJ339" s="20"/>
      <c r="AK339" s="20"/>
      <c r="AL339" s="20"/>
      <c r="AM339" s="20"/>
      <c r="AN339" s="20"/>
      <c r="AO339" s="1"/>
      <c r="AP339" s="1"/>
    </row>
    <row r="340" spans="1:42" ht="12" customHeight="1">
      <c r="A340" s="20"/>
      <c r="B340" s="88" t="s">
        <v>16</v>
      </c>
      <c r="C340" s="88"/>
      <c r="D340" s="89" t="str">
        <f>=D16</f>
        <v/>
      </c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17"/>
      <c r="AF340" s="17"/>
      <c r="AG340" s="17"/>
      <c r="AH340" s="20"/>
      <c r="AI340" s="20"/>
      <c r="AJ340" s="20"/>
      <c r="AK340" s="20"/>
      <c r="AL340" s="20"/>
      <c r="AM340" s="20"/>
      <c r="AN340" s="20"/>
      <c r="AO340" s="1"/>
      <c r="AP340" s="1"/>
    </row>
    <row r="341" spans="1:42" ht="12" customHeight="1">
      <c r="A341" s="20"/>
      <c r="B341" s="90" t="s">
        <v>15</v>
      </c>
      <c r="C341" s="90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17"/>
      <c r="AF341" s="17"/>
      <c r="AG341" s="17"/>
      <c r="AH341" s="20"/>
      <c r="AI341" s="20"/>
      <c r="AJ341" s="20"/>
      <c r="AK341" s="20"/>
      <c r="AL341" s="20"/>
      <c r="AM341" s="20"/>
      <c r="AN341" s="20"/>
      <c r="AO341" s="1"/>
      <c r="AP341" s="1"/>
    </row>
    <row r="342" spans="1:42" ht="20.100000000000001" customHeight="1">
      <c r="A342" s="20"/>
      <c r="B342" s="91" t="s">
        <v>14</v>
      </c>
      <c r="C342" s="91"/>
      <c r="D342" s="92" t="str">
        <f>=D18</f>
        <v/>
      </c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17"/>
      <c r="AF342" s="17"/>
      <c r="AG342" s="17"/>
      <c r="AH342" s="20"/>
      <c r="AI342" s="20"/>
      <c r="AJ342" s="20"/>
      <c r="AK342" s="20"/>
      <c r="AL342" s="20"/>
      <c r="AM342" s="20"/>
      <c r="AN342" s="20"/>
      <c r="AO342" s="1"/>
      <c r="AP342" s="1"/>
    </row>
    <row r="343" spans="1:48" ht="18.75" customHeight="1">
      <c r="A343" s="20"/>
      <c r="B343" s="17"/>
      <c r="C343" s="17"/>
      <c r="D343" s="17"/>
      <c r="E343" s="17"/>
      <c r="F343" s="48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1"/>
      <c r="AJ343" s="21"/>
      <c r="AK343" s="21"/>
      <c r="AL343" s="21"/>
      <c r="AM343" s="21"/>
      <c r="AN343" s="21"/>
      <c r="AO343" s="21"/>
      <c r="AP343" s="20"/>
      <c r="AQ343" s="20"/>
      <c r="AR343" s="20"/>
      <c r="AS343" s="20"/>
      <c r="AT343" s="20"/>
      <c r="AU343" s="20"/>
      <c r="AV343" s="20"/>
    </row>
    <row r="344" spans="1:48" ht="18.75" customHeight="1">
      <c r="A344" s="20"/>
      <c r="B344" s="78" t="s">
        <v>12</v>
      </c>
      <c r="C344" s="78"/>
      <c r="D344" s="79" t="str">
        <f>=D20</f>
        <v/>
      </c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49"/>
      <c r="P344" s="80" t="s">
        <v>12</v>
      </c>
      <c r="Q344" s="80"/>
      <c r="R344" s="80"/>
      <c r="S344" s="80"/>
      <c r="T344" s="81" t="str">
        <f>=T20</f>
        <v/>
      </c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20"/>
      <c r="AQ344" s="20"/>
      <c r="AR344" s="20"/>
      <c r="AS344" s="20"/>
      <c r="AT344" s="20"/>
      <c r="AU344" s="20"/>
      <c r="AV344" s="20"/>
    </row>
    <row r="345" spans="1:48" ht="18.75" customHeight="1">
      <c r="A345" s="20"/>
      <c r="B345" s="82" t="s">
        <v>11</v>
      </c>
      <c r="C345" s="82"/>
      <c r="D345" s="83" t="str">
        <f>=D21</f>
        <v/>
      </c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50"/>
      <c r="P345" s="82" t="s">
        <v>10</v>
      </c>
      <c r="Q345" s="82"/>
      <c r="R345" s="82"/>
      <c r="S345" s="82"/>
      <c r="T345" s="83" t="str">
        <f>=T21</f>
        <v/>
      </c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20"/>
      <c r="AQ345" s="20"/>
      <c r="AR345" s="20"/>
      <c r="AS345" s="20"/>
      <c r="AT345" s="20"/>
      <c r="AU345" s="20"/>
      <c r="AV345" s="20"/>
    </row>
    <row r="346" spans="1:48" ht="20.100000000000001" customHeight="1">
      <c r="A346" s="20"/>
      <c r="B346" s="51" t="s">
        <v>9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38"/>
      <c r="O346" s="38"/>
      <c r="P346" s="38"/>
      <c r="Q346" s="38"/>
      <c r="R346" s="38"/>
      <c r="S346" s="38"/>
      <c r="T346" s="52"/>
      <c r="U346" s="52"/>
      <c r="V346" s="52"/>
      <c r="W346" s="52"/>
      <c r="X346" s="52"/>
      <c r="Y346" s="52"/>
      <c r="Z346" s="52"/>
      <c r="AA346" s="53"/>
      <c r="AB346" s="53"/>
      <c r="AC346" s="54"/>
      <c r="AD346" s="54"/>
      <c r="AE346" s="54"/>
      <c r="AF346" s="54"/>
      <c r="AG346" s="54"/>
      <c r="AH346" s="54"/>
      <c r="AI346" s="54"/>
      <c r="AJ346" s="17"/>
      <c r="AK346" s="17"/>
      <c r="AL346" s="17"/>
      <c r="AM346" s="17"/>
      <c r="AN346" s="17"/>
      <c r="AO346" s="53"/>
      <c r="AP346" s="20"/>
      <c r="AQ346" s="20"/>
      <c r="AR346" s="20"/>
      <c r="AS346" s="20"/>
      <c r="AT346" s="20"/>
      <c r="AU346" s="20"/>
      <c r="AV346" s="20"/>
    </row>
    <row r="347" spans="1:48" s="6" customFormat="1" ht="19.5" customHeight="1">
      <c r="A347" s="55"/>
      <c r="B347" s="55"/>
      <c r="C347" s="11" t="s">
        <v>8</v>
      </c>
      <c r="D347" s="12"/>
      <c r="E347" s="7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5"/>
      <c r="AQ347" s="55"/>
      <c r="AR347" s="55"/>
      <c r="AS347" s="55"/>
      <c r="AT347" s="55"/>
      <c r="AU347" s="55"/>
      <c r="AV347" s="55"/>
    </row>
    <row r="348" spans="1:48" s="5" customFormat="1" ht="15" customHeight="1">
      <c r="A348" s="56"/>
      <c r="B348" s="99" t="s">
        <v>7</v>
      </c>
      <c r="C348" s="100" t="s">
        <v>36</v>
      </c>
      <c r="D348" s="100" t="s">
        <v>6</v>
      </c>
      <c r="E348" s="102" t="s">
        <v>35</v>
      </c>
      <c r="F348" s="104" t="s">
        <v>5</v>
      </c>
      <c r="G348" s="104" t="s">
        <v>39</v>
      </c>
      <c r="H348" s="104" t="s">
        <v>40</v>
      </c>
      <c r="I348" s="57"/>
      <c r="J348" s="15"/>
      <c r="K348" s="15"/>
      <c r="L348" s="15"/>
      <c r="M348" s="15"/>
      <c r="N348" s="15"/>
      <c r="O348" s="15"/>
      <c r="P348" s="15"/>
      <c r="Q348" s="15"/>
      <c r="R348" s="15"/>
      <c r="S348" s="16" t="s">
        <v>4</v>
      </c>
      <c r="T348" s="106" t="str">
        <f>=T24</f>
        <v>2022年1月1日</v>
      </c>
      <c r="U348" s="106"/>
      <c r="V348" s="106"/>
      <c r="W348" s="106"/>
      <c r="X348" s="106"/>
      <c r="Y348" s="106"/>
      <c r="Z348" s="106"/>
      <c r="AA348" s="15" t="s">
        <v>3</v>
      </c>
      <c r="AB348" s="107" t="str">
        <f>=AB24</f>
        <v>2022年1月31日</v>
      </c>
      <c r="AC348" s="107"/>
      <c r="AD348" s="107"/>
      <c r="AE348" s="107"/>
      <c r="AF348" s="107"/>
      <c r="AG348" s="107"/>
      <c r="AH348" s="107"/>
      <c r="AI348" s="15"/>
      <c r="AJ348" s="15"/>
      <c r="AK348" s="15"/>
      <c r="AL348" s="15"/>
      <c r="AM348" s="15"/>
      <c r="AN348" s="15"/>
      <c r="AO348" s="58"/>
      <c r="AP348" s="96" t="s">
        <v>2</v>
      </c>
      <c r="AQ348" s="56"/>
      <c r="AR348" s="56"/>
      <c r="AS348" s="56"/>
      <c r="AT348" s="56"/>
      <c r="AU348" s="98" t="s">
        <v>44</v>
      </c>
      <c r="AV348" s="56"/>
    </row>
    <row r="349" spans="1:48" s="4" customFormat="1" ht="15" customHeight="1">
      <c r="A349" s="59"/>
      <c r="B349" s="99"/>
      <c r="C349" s="101"/>
      <c r="D349" s="101"/>
      <c r="E349" s="103"/>
      <c r="F349" s="104"/>
      <c r="G349" s="104"/>
      <c r="H349" s="105"/>
      <c r="I349" s="66" t="str">
        <f>=I25</f>
        <v>1</v>
      </c>
      <c r="J349" s="67" t="str">
        <f>=J25</f>
        <v>2</v>
      </c>
      <c r="K349" s="67" t="str">
        <f>=K25</f>
        <v>3</v>
      </c>
      <c r="L349" s="67" t="str">
        <f>=L25</f>
        <v>4</v>
      </c>
      <c r="M349" s="67" t="str">
        <f>=M25</f>
        <v>5</v>
      </c>
      <c r="N349" s="67" t="str">
        <f>=N25</f>
        <v>6</v>
      </c>
      <c r="O349" s="67" t="str">
        <f>=O25</f>
        <v>7</v>
      </c>
      <c r="P349" s="67" t="str">
        <f>=P25</f>
        <v>8</v>
      </c>
      <c r="Q349" s="67" t="str">
        <f>=Q25</f>
        <v>9</v>
      </c>
      <c r="R349" s="67" t="str">
        <f>=R25</f>
        <v>10</v>
      </c>
      <c r="S349" s="67" t="str">
        <f>=S25</f>
        <v>11</v>
      </c>
      <c r="T349" s="67" t="str">
        <f>=T25</f>
        <v>12</v>
      </c>
      <c r="U349" s="67" t="str">
        <f>=U25</f>
        <v>13</v>
      </c>
      <c r="V349" s="67" t="str">
        <f>=V25</f>
        <v>14</v>
      </c>
      <c r="W349" s="67" t="str">
        <f>=W25</f>
        <v>15</v>
      </c>
      <c r="X349" s="67" t="str">
        <f>=X25</f>
        <v>16</v>
      </c>
      <c r="Y349" s="67" t="str">
        <f>=Y25</f>
        <v>17</v>
      </c>
      <c r="Z349" s="67" t="str">
        <f>=Z25</f>
        <v>18</v>
      </c>
      <c r="AA349" s="67" t="str">
        <f>=AA25</f>
        <v>19</v>
      </c>
      <c r="AB349" s="67" t="str">
        <f>=AB25</f>
        <v>20</v>
      </c>
      <c r="AC349" s="67" t="str">
        <f>=AC25</f>
        <v>21</v>
      </c>
      <c r="AD349" s="67" t="str">
        <f>=AD25</f>
        <v>22</v>
      </c>
      <c r="AE349" s="67" t="str">
        <f>=AE25</f>
        <v>23</v>
      </c>
      <c r="AF349" s="67" t="str">
        <f>=AF25</f>
        <v>24</v>
      </c>
      <c r="AG349" s="67" t="str">
        <f>=AG25</f>
        <v>25</v>
      </c>
      <c r="AH349" s="67" t="str">
        <f>=AH25</f>
        <v>26</v>
      </c>
      <c r="AI349" s="67" t="str">
        <f>=AI25</f>
        <v>27</v>
      </c>
      <c r="AJ349" s="67" t="str">
        <f>=AJ25</f>
        <v>28</v>
      </c>
      <c r="AK349" s="66" t="str">
        <f>=AK25</f>
        <v>29</v>
      </c>
      <c r="AL349" s="66" t="str">
        <f>=AL25</f>
        <v>30</v>
      </c>
      <c r="AM349" s="66" t="str">
        <f>=AM25</f>
        <v>31</v>
      </c>
      <c r="AN349" s="69" t="s">
        <v>38</v>
      </c>
      <c r="AO349" s="70" t="s">
        <v>1</v>
      </c>
      <c r="AP349" s="97"/>
      <c r="AQ349" s="59"/>
      <c r="AR349" s="59"/>
      <c r="AS349" s="59"/>
      <c r="AT349" s="59"/>
      <c r="AU349" s="98"/>
      <c r="AV349" s="59"/>
    </row>
    <row r="350" spans="1:48" ht="27.6" customHeight="1">
      <c r="A350" s="20"/>
      <c r="B350" s="23"/>
      <c r="C350" s="74"/>
      <c r="D350" s="63"/>
      <c r="E350" s="60"/>
      <c r="F350" s="23"/>
      <c r="G350" s="28"/>
      <c r="H350" s="28"/>
      <c r="I350" s="24"/>
      <c r="J350" s="25"/>
      <c r="K350" s="25"/>
      <c r="L350" s="26"/>
      <c r="M350" s="26"/>
      <c r="N350" s="26"/>
      <c r="O350" s="26"/>
      <c r="P350" s="26"/>
      <c r="Q350" s="25"/>
      <c r="R350" s="25"/>
      <c r="S350" s="26"/>
      <c r="T350" s="26"/>
      <c r="U350" s="26"/>
      <c r="V350" s="26"/>
      <c r="W350" s="26"/>
      <c r="X350" s="25"/>
      <c r="Y350" s="25"/>
      <c r="Z350" s="25"/>
      <c r="AA350" s="26"/>
      <c r="AB350" s="26"/>
      <c r="AC350" s="26"/>
      <c r="AD350" s="26"/>
      <c r="AE350" s="25"/>
      <c r="AF350" s="25"/>
      <c r="AG350" s="26"/>
      <c r="AH350" s="26"/>
      <c r="AI350" s="26"/>
      <c r="AJ350" s="26"/>
      <c r="AK350" s="25"/>
      <c r="AL350" s="26"/>
      <c r="AM350" s="27"/>
      <c r="AN350" s="62"/>
      <c r="AO350" s="65">
        <f>=SUM(I350:AN350)</f>
      </c>
      <c r="AP350" s="61"/>
      <c r="AQ350" s="20"/>
      <c r="AR350" s="20"/>
      <c r="AS350" s="35"/>
      <c r="AT350" s="122"/>
      <c r="AU350" s="68"/>
      <c r="AV350" s="20"/>
    </row>
    <row r="351" spans="1:48" ht="27.6" customHeight="1">
      <c r="A351" s="20"/>
      <c r="B351" s="23"/>
      <c r="C351" s="74"/>
      <c r="D351" s="63"/>
      <c r="E351" s="60"/>
      <c r="F351" s="23"/>
      <c r="G351" s="28"/>
      <c r="H351" s="28"/>
      <c r="I351" s="24"/>
      <c r="J351" s="25"/>
      <c r="K351" s="25"/>
      <c r="L351" s="26"/>
      <c r="M351" s="26"/>
      <c r="N351" s="26"/>
      <c r="O351" s="26"/>
      <c r="P351" s="26"/>
      <c r="Q351" s="25"/>
      <c r="R351" s="25"/>
      <c r="S351" s="26"/>
      <c r="T351" s="26"/>
      <c r="U351" s="26"/>
      <c r="V351" s="26"/>
      <c r="W351" s="26"/>
      <c r="X351" s="25"/>
      <c r="Y351" s="25"/>
      <c r="Z351" s="25"/>
      <c r="AA351" s="26"/>
      <c r="AB351" s="26"/>
      <c r="AC351" s="26"/>
      <c r="AD351" s="26"/>
      <c r="AE351" s="25"/>
      <c r="AF351" s="25"/>
      <c r="AG351" s="26"/>
      <c r="AH351" s="26"/>
      <c r="AI351" s="26"/>
      <c r="AJ351" s="26"/>
      <c r="AK351" s="25"/>
      <c r="AL351" s="25"/>
      <c r="AM351" s="27"/>
      <c r="AN351" s="62"/>
      <c r="AO351" s="65">
        <f>=SUM(I351:AN351)</f>
      </c>
      <c r="AP351" s="61"/>
      <c r="AQ351" s="20"/>
      <c r="AR351" s="20"/>
      <c r="AS351" s="35"/>
      <c r="AT351" s="122"/>
      <c r="AU351" s="68"/>
      <c r="AV351" s="20"/>
    </row>
    <row r="352" spans="1:48" ht="27.6" customHeight="1">
      <c r="A352" s="20"/>
      <c r="B352" s="23"/>
      <c r="C352" s="75"/>
      <c r="D352" s="63"/>
      <c r="E352" s="60"/>
      <c r="F352" s="23"/>
      <c r="G352" s="28"/>
      <c r="H352" s="28"/>
      <c r="I352" s="24"/>
      <c r="J352" s="25"/>
      <c r="K352" s="25"/>
      <c r="L352" s="26"/>
      <c r="M352" s="26"/>
      <c r="N352" s="26"/>
      <c r="O352" s="26"/>
      <c r="P352" s="26"/>
      <c r="Q352" s="25"/>
      <c r="R352" s="25"/>
      <c r="S352" s="26"/>
      <c r="T352" s="26"/>
      <c r="U352" s="26"/>
      <c r="V352" s="26"/>
      <c r="W352" s="26"/>
      <c r="X352" s="25"/>
      <c r="Y352" s="25"/>
      <c r="Z352" s="25"/>
      <c r="AA352" s="26"/>
      <c r="AB352" s="26"/>
      <c r="AC352" s="26"/>
      <c r="AD352" s="26"/>
      <c r="AE352" s="25"/>
      <c r="AF352" s="25"/>
      <c r="AG352" s="26"/>
      <c r="AH352" s="26"/>
      <c r="AI352" s="26"/>
      <c r="AJ352" s="26"/>
      <c r="AK352" s="25"/>
      <c r="AL352" s="25"/>
      <c r="AM352" s="27"/>
      <c r="AN352" s="62"/>
      <c r="AO352" s="65">
        <f>=SUM(I352:AN352)</f>
      </c>
      <c r="AP352" s="61"/>
      <c r="AQ352" s="20"/>
      <c r="AR352" s="20"/>
      <c r="AS352" s="35"/>
      <c r="AT352" s="122"/>
      <c r="AU352" s="68"/>
      <c r="AV352" s="20"/>
    </row>
    <row r="353" spans="1:48" ht="27.6" customHeight="1">
      <c r="A353" s="20"/>
      <c r="B353" s="23"/>
      <c r="C353" s="75"/>
      <c r="D353" s="63"/>
      <c r="E353" s="60"/>
      <c r="F353" s="23"/>
      <c r="G353" s="28"/>
      <c r="H353" s="28"/>
      <c r="I353" s="24"/>
      <c r="J353" s="25"/>
      <c r="K353" s="25"/>
      <c r="L353" s="26"/>
      <c r="M353" s="26"/>
      <c r="N353" s="26"/>
      <c r="O353" s="26"/>
      <c r="P353" s="26"/>
      <c r="Q353" s="25"/>
      <c r="R353" s="25"/>
      <c r="S353" s="26"/>
      <c r="T353" s="26"/>
      <c r="U353" s="26"/>
      <c r="V353" s="26"/>
      <c r="W353" s="26"/>
      <c r="X353" s="25"/>
      <c r="Y353" s="25"/>
      <c r="Z353" s="25"/>
      <c r="AA353" s="26"/>
      <c r="AB353" s="26"/>
      <c r="AC353" s="26"/>
      <c r="AD353" s="26"/>
      <c r="AE353" s="25"/>
      <c r="AF353" s="25"/>
      <c r="AG353" s="26"/>
      <c r="AH353" s="26"/>
      <c r="AI353" s="26"/>
      <c r="AJ353" s="26"/>
      <c r="AK353" s="25"/>
      <c r="AL353" s="25"/>
      <c r="AM353" s="27"/>
      <c r="AN353" s="62"/>
      <c r="AO353" s="65">
        <f>=SUM(I353:AN353)</f>
      </c>
      <c r="AP353" s="61"/>
      <c r="AQ353" s="20"/>
      <c r="AR353" s="20"/>
      <c r="AS353" s="35"/>
      <c r="AT353" s="122"/>
      <c r="AU353" s="68"/>
      <c r="AV353" s="20"/>
    </row>
    <row r="354" spans="1:48" ht="27.6" customHeight="1">
      <c r="A354" s="20"/>
      <c r="B354" s="23"/>
      <c r="C354" s="75"/>
      <c r="D354" s="63"/>
      <c r="E354" s="60"/>
      <c r="F354" s="23"/>
      <c r="G354" s="28"/>
      <c r="H354" s="28"/>
      <c r="I354" s="24"/>
      <c r="J354" s="25"/>
      <c r="K354" s="25"/>
      <c r="L354" s="26"/>
      <c r="M354" s="26"/>
      <c r="N354" s="26"/>
      <c r="O354" s="26"/>
      <c r="P354" s="26"/>
      <c r="Q354" s="25"/>
      <c r="R354" s="25"/>
      <c r="S354" s="26"/>
      <c r="T354" s="26"/>
      <c r="U354" s="26"/>
      <c r="V354" s="26"/>
      <c r="W354" s="26"/>
      <c r="X354" s="25"/>
      <c r="Y354" s="25"/>
      <c r="Z354" s="25"/>
      <c r="AA354" s="26"/>
      <c r="AB354" s="26"/>
      <c r="AC354" s="26"/>
      <c r="AD354" s="26"/>
      <c r="AE354" s="25"/>
      <c r="AF354" s="25"/>
      <c r="AG354" s="26"/>
      <c r="AH354" s="26"/>
      <c r="AI354" s="26"/>
      <c r="AJ354" s="26"/>
      <c r="AK354" s="25"/>
      <c r="AL354" s="25"/>
      <c r="AM354" s="27"/>
      <c r="AN354" s="62"/>
      <c r="AO354" s="65">
        <f>=SUM(I354:AN354)</f>
      </c>
      <c r="AP354" s="61"/>
      <c r="AQ354" s="20"/>
      <c r="AR354" s="20"/>
      <c r="AS354" s="35"/>
      <c r="AT354" s="122"/>
      <c r="AU354" s="68"/>
      <c r="AV354" s="20"/>
    </row>
    <row r="355" spans="1:48" ht="27.6" customHeight="1">
      <c r="A355" s="20"/>
      <c r="B355" s="23"/>
      <c r="C355" s="75"/>
      <c r="D355" s="63"/>
      <c r="E355" s="60"/>
      <c r="F355" s="23"/>
      <c r="G355" s="28"/>
      <c r="H355" s="28"/>
      <c r="I355" s="24"/>
      <c r="J355" s="25"/>
      <c r="K355" s="25"/>
      <c r="L355" s="26"/>
      <c r="M355" s="26"/>
      <c r="N355" s="26"/>
      <c r="O355" s="26"/>
      <c r="P355" s="26"/>
      <c r="Q355" s="25"/>
      <c r="R355" s="25"/>
      <c r="S355" s="26"/>
      <c r="T355" s="26"/>
      <c r="U355" s="26"/>
      <c r="V355" s="26"/>
      <c r="W355" s="26"/>
      <c r="X355" s="25"/>
      <c r="Y355" s="25"/>
      <c r="Z355" s="25"/>
      <c r="AA355" s="26"/>
      <c r="AB355" s="26"/>
      <c r="AC355" s="26"/>
      <c r="AD355" s="26"/>
      <c r="AE355" s="25"/>
      <c r="AF355" s="25"/>
      <c r="AG355" s="26"/>
      <c r="AH355" s="26"/>
      <c r="AI355" s="26"/>
      <c r="AJ355" s="26"/>
      <c r="AK355" s="25"/>
      <c r="AL355" s="26"/>
      <c r="AM355" s="27"/>
      <c r="AN355" s="62"/>
      <c r="AO355" s="65">
        <f>=SUM(I355:AN355)</f>
      </c>
      <c r="AP355" s="61"/>
      <c r="AQ355" s="20"/>
      <c r="AR355" s="20"/>
      <c r="AS355" s="35"/>
      <c r="AT355" s="122"/>
      <c r="AU355" s="68"/>
      <c r="AV355" s="20"/>
    </row>
    <row r="356" spans="1:48" ht="27.6" customHeight="1">
      <c r="A356" s="20"/>
      <c r="B356" s="23"/>
      <c r="C356" s="75"/>
      <c r="D356" s="63"/>
      <c r="E356" s="60"/>
      <c r="F356" s="23"/>
      <c r="G356" s="28"/>
      <c r="H356" s="28"/>
      <c r="I356" s="24"/>
      <c r="J356" s="25"/>
      <c r="K356" s="25"/>
      <c r="L356" s="26"/>
      <c r="M356" s="26"/>
      <c r="N356" s="26"/>
      <c r="O356" s="26"/>
      <c r="P356" s="26"/>
      <c r="Q356" s="25"/>
      <c r="R356" s="25"/>
      <c r="S356" s="26"/>
      <c r="T356" s="26"/>
      <c r="U356" s="26"/>
      <c r="V356" s="26"/>
      <c r="W356" s="26"/>
      <c r="X356" s="25"/>
      <c r="Y356" s="25"/>
      <c r="Z356" s="25"/>
      <c r="AA356" s="26"/>
      <c r="AB356" s="26"/>
      <c r="AC356" s="26"/>
      <c r="AD356" s="26"/>
      <c r="AE356" s="25"/>
      <c r="AF356" s="25"/>
      <c r="AG356" s="26"/>
      <c r="AH356" s="26"/>
      <c r="AI356" s="26"/>
      <c r="AJ356" s="26"/>
      <c r="AK356" s="25"/>
      <c r="AL356" s="25"/>
      <c r="AM356" s="27"/>
      <c r="AN356" s="62"/>
      <c r="AO356" s="65">
        <f>=SUM(I356:AN356)</f>
      </c>
      <c r="AP356" s="61"/>
      <c r="AQ356" s="20"/>
      <c r="AR356" s="20"/>
      <c r="AS356" s="35"/>
      <c r="AT356" s="122"/>
      <c r="AU356" s="68"/>
      <c r="AV356" s="20"/>
    </row>
    <row r="357" spans="1:48" ht="27.6" customHeight="1">
      <c r="A357" s="20"/>
      <c r="B357" s="23"/>
      <c r="C357" s="75"/>
      <c r="D357" s="63"/>
      <c r="E357" s="60"/>
      <c r="F357" s="23"/>
      <c r="G357" s="28"/>
      <c r="H357" s="28"/>
      <c r="I357" s="24"/>
      <c r="J357" s="25"/>
      <c r="K357" s="25"/>
      <c r="L357" s="26"/>
      <c r="M357" s="26"/>
      <c r="N357" s="26"/>
      <c r="O357" s="26"/>
      <c r="P357" s="26"/>
      <c r="Q357" s="25"/>
      <c r="R357" s="25"/>
      <c r="S357" s="26"/>
      <c r="T357" s="26"/>
      <c r="U357" s="26"/>
      <c r="V357" s="26"/>
      <c r="W357" s="26"/>
      <c r="X357" s="25"/>
      <c r="Y357" s="25"/>
      <c r="Z357" s="25"/>
      <c r="AA357" s="26"/>
      <c r="AB357" s="26"/>
      <c r="AC357" s="26"/>
      <c r="AD357" s="26"/>
      <c r="AE357" s="25"/>
      <c r="AF357" s="25"/>
      <c r="AG357" s="26"/>
      <c r="AH357" s="26"/>
      <c r="AI357" s="26"/>
      <c r="AJ357" s="26"/>
      <c r="AK357" s="25"/>
      <c r="AL357" s="25"/>
      <c r="AM357" s="27"/>
      <c r="AN357" s="62"/>
      <c r="AO357" s="65">
        <f>=SUM(I357:AN357)</f>
      </c>
      <c r="AP357" s="61"/>
      <c r="AQ357" s="20"/>
      <c r="AR357" s="20"/>
      <c r="AS357" s="35"/>
      <c r="AT357" s="122"/>
      <c r="AU357" s="68"/>
      <c r="AV357" s="20"/>
    </row>
    <row r="358" spans="1:48" ht="27.6" customHeight="1">
      <c r="A358" s="20"/>
      <c r="B358" s="23"/>
      <c r="C358" s="75"/>
      <c r="D358" s="63"/>
      <c r="E358" s="60"/>
      <c r="F358" s="23"/>
      <c r="G358" s="28"/>
      <c r="H358" s="28"/>
      <c r="I358" s="24"/>
      <c r="J358" s="25"/>
      <c r="K358" s="25"/>
      <c r="L358" s="26"/>
      <c r="M358" s="26"/>
      <c r="N358" s="26"/>
      <c r="O358" s="26"/>
      <c r="P358" s="26"/>
      <c r="Q358" s="25"/>
      <c r="R358" s="25"/>
      <c r="S358" s="26"/>
      <c r="T358" s="26"/>
      <c r="U358" s="26"/>
      <c r="V358" s="26"/>
      <c r="W358" s="26"/>
      <c r="X358" s="25"/>
      <c r="Y358" s="25"/>
      <c r="Z358" s="25"/>
      <c r="AA358" s="26"/>
      <c r="AB358" s="26"/>
      <c r="AC358" s="26"/>
      <c r="AD358" s="26"/>
      <c r="AE358" s="25"/>
      <c r="AF358" s="25"/>
      <c r="AG358" s="26"/>
      <c r="AH358" s="26"/>
      <c r="AI358" s="26"/>
      <c r="AJ358" s="26"/>
      <c r="AK358" s="25"/>
      <c r="AL358" s="25"/>
      <c r="AM358" s="27"/>
      <c r="AN358" s="62"/>
      <c r="AO358" s="65">
        <f>=SUM(I358:AN358)</f>
      </c>
      <c r="AP358" s="61"/>
      <c r="AQ358" s="20"/>
      <c r="AR358" s="20"/>
      <c r="AS358" s="35"/>
      <c r="AT358" s="122"/>
      <c r="AU358" s="68"/>
      <c r="AV358" s="20"/>
    </row>
    <row r="359" spans="1:48" ht="27.6" customHeight="1">
      <c r="A359" s="20"/>
      <c r="B359" s="23"/>
      <c r="C359" s="74"/>
      <c r="D359" s="63"/>
      <c r="E359" s="60"/>
      <c r="F359" s="23"/>
      <c r="G359" s="28"/>
      <c r="H359" s="28"/>
      <c r="I359" s="24"/>
      <c r="J359" s="25"/>
      <c r="K359" s="25"/>
      <c r="L359" s="26"/>
      <c r="M359" s="26"/>
      <c r="N359" s="26"/>
      <c r="O359" s="26"/>
      <c r="P359" s="26"/>
      <c r="Q359" s="25"/>
      <c r="R359" s="25"/>
      <c r="S359" s="26"/>
      <c r="T359" s="26"/>
      <c r="U359" s="26"/>
      <c r="V359" s="26"/>
      <c r="W359" s="26"/>
      <c r="X359" s="25"/>
      <c r="Y359" s="25"/>
      <c r="Z359" s="25"/>
      <c r="AA359" s="26"/>
      <c r="AB359" s="26"/>
      <c r="AC359" s="26"/>
      <c r="AD359" s="26"/>
      <c r="AE359" s="25"/>
      <c r="AF359" s="25"/>
      <c r="AG359" s="26"/>
      <c r="AH359" s="26"/>
      <c r="AI359" s="26"/>
      <c r="AJ359" s="26"/>
      <c r="AK359" s="25"/>
      <c r="AL359" s="26"/>
      <c r="AM359" s="27"/>
      <c r="AN359" s="62"/>
      <c r="AO359" s="65">
        <f>=SUM(I359:AN359)</f>
      </c>
      <c r="AP359" s="61"/>
      <c r="AQ359" s="20"/>
      <c r="AR359" s="20"/>
      <c r="AS359" s="35"/>
      <c r="AT359" s="122"/>
      <c r="AU359" s="68"/>
      <c r="AV359" s="20"/>
    </row>
    <row r="360" spans="2:2">
      <c r="B360" s="3" t="s">
        <v>0</v>
      </c>
    </row>
  </sheetData>
  <sheetProtection sheet="1" formatCells="0"/>
  <mergeCells count="487">
    <mergeCell ref="B296:C296"/>
    <mergeCell ref="D296:AD296"/>
    <mergeCell ref="B297:C297"/>
    <mergeCell ref="D297:AD297"/>
    <mergeCell ref="B298:C298"/>
    <mergeCell ref="D298:N298"/>
    <mergeCell ref="B339:C339"/>
    <mergeCell ref="D339:AD339"/>
    <mergeCell ref="B340:C340"/>
    <mergeCell ref="D340:AD341"/>
    <mergeCell ref="B341:C341"/>
    <mergeCell ref="D332:AD332"/>
    <mergeCell ref="B325:AP325"/>
    <mergeCell ref="B327:AO327"/>
    <mergeCell ref="E329:N329"/>
    <mergeCell ref="B334:C334"/>
    <mergeCell ref="D334:N334"/>
    <mergeCell ref="B335:C335"/>
    <mergeCell ref="D335:N335"/>
    <mergeCell ref="B336:C336"/>
    <mergeCell ref="D336:N337"/>
    <mergeCell ref="B337:C337"/>
    <mergeCell ref="B338:C338"/>
    <mergeCell ref="D338:AD338"/>
    <mergeCell ref="B42:N42"/>
    <mergeCell ref="AE42:AG42"/>
    <mergeCell ref="AH42:AI42"/>
    <mergeCell ref="AK42:AL42"/>
    <mergeCell ref="B44:C44"/>
    <mergeCell ref="D44:AD44"/>
    <mergeCell ref="B50:C50"/>
    <mergeCell ref="D50:AD50"/>
    <mergeCell ref="B51:C51"/>
    <mergeCell ref="D51:AD51"/>
    <mergeCell ref="B47:C47"/>
    <mergeCell ref="D47:N47"/>
    <mergeCell ref="B48:C48"/>
    <mergeCell ref="D48:N49"/>
    <mergeCell ref="B49:C49"/>
    <mergeCell ref="B45:C45"/>
    <mergeCell ref="D45:AD45"/>
    <mergeCell ref="B46:C46"/>
    <mergeCell ref="D46:N46"/>
    <mergeCell ref="F24:F25"/>
    <mergeCell ref="G24:G25"/>
    <mergeCell ref="AP24:AP25"/>
    <mergeCell ref="B24:B25"/>
    <mergeCell ref="C24:C25"/>
    <mergeCell ref="D24:D25"/>
    <mergeCell ref="T24:Z24"/>
    <mergeCell ref="AB24:AH24"/>
    <mergeCell ref="E24:E25"/>
    <mergeCell ref="H24:H25"/>
    <mergeCell ref="D12:N13"/>
    <mergeCell ref="B14:C14"/>
    <mergeCell ref="D14:AD14"/>
    <mergeCell ref="AK14:AO14"/>
    <mergeCell ref="B15:C15"/>
    <mergeCell ref="D15:AD15"/>
    <mergeCell ref="AH15:AO15"/>
    <mergeCell ref="T21:AO21"/>
    <mergeCell ref="B16:C16"/>
    <mergeCell ref="D16:AD17"/>
    <mergeCell ref="AH16:AO18"/>
    <mergeCell ref="B17:C17"/>
    <mergeCell ref="B18:C18"/>
    <mergeCell ref="D18:AD18"/>
    <mergeCell ref="B20:C20"/>
    <mergeCell ref="P20:S20"/>
    <mergeCell ref="B21:C21"/>
    <mergeCell ref="D21:N21"/>
    <mergeCell ref="P21:S21"/>
    <mergeCell ref="D20:N20"/>
    <mergeCell ref="T20:AO20"/>
    <mergeCell ref="AU24:AU25"/>
    <mergeCell ref="E5:N5"/>
    <mergeCell ref="AI9:AO10"/>
    <mergeCell ref="B10:C10"/>
    <mergeCell ref="B1:AP1"/>
    <mergeCell ref="B3:AO3"/>
    <mergeCell ref="AE5:AG5"/>
    <mergeCell ref="AH5:AO5"/>
    <mergeCell ref="B6:N6"/>
    <mergeCell ref="AE6:AG6"/>
    <mergeCell ref="AK6:AL6"/>
    <mergeCell ref="B8:C8"/>
    <mergeCell ref="D8:AD8"/>
    <mergeCell ref="B9:C9"/>
    <mergeCell ref="D9:AD9"/>
    <mergeCell ref="AH9:AH10"/>
    <mergeCell ref="AH6:AI6"/>
    <mergeCell ref="D10:N10"/>
    <mergeCell ref="B11:C11"/>
    <mergeCell ref="AH11:AH13"/>
    <mergeCell ref="AI11:AO13"/>
    <mergeCell ref="B12:C12"/>
    <mergeCell ref="B13:C13"/>
    <mergeCell ref="D11:N11"/>
    <mergeCell ref="D56:N56"/>
    <mergeCell ref="P56:S56"/>
    <mergeCell ref="T56:AO56"/>
    <mergeCell ref="B57:C57"/>
    <mergeCell ref="D57:N57"/>
    <mergeCell ref="P57:S57"/>
    <mergeCell ref="T57:AO57"/>
    <mergeCell ref="B52:C52"/>
    <mergeCell ref="D52:AD53"/>
    <mergeCell ref="B53:C53"/>
    <mergeCell ref="B54:C54"/>
    <mergeCell ref="D54:AD54"/>
    <mergeCell ref="B56:C56"/>
    <mergeCell ref="AU60:AU61"/>
    <mergeCell ref="G60:G61"/>
    <mergeCell ref="H60:H61"/>
    <mergeCell ref="T60:Z60"/>
    <mergeCell ref="AB60:AH60"/>
    <mergeCell ref="AP60:AP61"/>
    <mergeCell ref="B60:B61"/>
    <mergeCell ref="C60:C61"/>
    <mergeCell ref="D60:D61"/>
    <mergeCell ref="E60:E61"/>
    <mergeCell ref="F60:F61"/>
    <mergeCell ref="B81:C81"/>
    <mergeCell ref="D81:AD81"/>
    <mergeCell ref="B82:C82"/>
    <mergeCell ref="D82:N82"/>
    <mergeCell ref="B78:N78"/>
    <mergeCell ref="AE78:AG78"/>
    <mergeCell ref="AH78:AI78"/>
    <mergeCell ref="AK78:AL78"/>
    <mergeCell ref="B80:C80"/>
    <mergeCell ref="D80:AD80"/>
    <mergeCell ref="B86:C86"/>
    <mergeCell ref="D86:AD86"/>
    <mergeCell ref="B87:C87"/>
    <mergeCell ref="D87:AD87"/>
    <mergeCell ref="B83:C83"/>
    <mergeCell ref="D83:N83"/>
    <mergeCell ref="B84:C84"/>
    <mergeCell ref="D84:N85"/>
    <mergeCell ref="B85:C85"/>
    <mergeCell ref="B92:C92"/>
    <mergeCell ref="D92:N92"/>
    <mergeCell ref="P92:S92"/>
    <mergeCell ref="T92:AO92"/>
    <mergeCell ref="B93:C93"/>
    <mergeCell ref="D93:N93"/>
    <mergeCell ref="P93:S93"/>
    <mergeCell ref="T93:AO93"/>
    <mergeCell ref="B88:C88"/>
    <mergeCell ref="D88:AD89"/>
    <mergeCell ref="B89:C89"/>
    <mergeCell ref="B90:C90"/>
    <mergeCell ref="D90:AD90"/>
    <mergeCell ref="B114:N114"/>
    <mergeCell ref="AE114:AG114"/>
    <mergeCell ref="AH114:AI114"/>
    <mergeCell ref="AK114:AL114"/>
    <mergeCell ref="B116:C116"/>
    <mergeCell ref="D116:AD116"/>
    <mergeCell ref="AU96:AU97"/>
    <mergeCell ref="G96:G97"/>
    <mergeCell ref="H96:H97"/>
    <mergeCell ref="T96:Z96"/>
    <mergeCell ref="AB96:AH96"/>
    <mergeCell ref="AP96:AP97"/>
    <mergeCell ref="B96:B97"/>
    <mergeCell ref="C96:C97"/>
    <mergeCell ref="D96:D97"/>
    <mergeCell ref="E96:E97"/>
    <mergeCell ref="F96:F97"/>
    <mergeCell ref="B119:C119"/>
    <mergeCell ref="D119:N119"/>
    <mergeCell ref="B120:C120"/>
    <mergeCell ref="D120:N121"/>
    <mergeCell ref="B121:C121"/>
    <mergeCell ref="B117:C117"/>
    <mergeCell ref="D117:AD117"/>
    <mergeCell ref="B118:C118"/>
    <mergeCell ref="D118:N118"/>
    <mergeCell ref="B124:C124"/>
    <mergeCell ref="D124:AD125"/>
    <mergeCell ref="B125:C125"/>
    <mergeCell ref="B126:C126"/>
    <mergeCell ref="D126:AD126"/>
    <mergeCell ref="B122:C122"/>
    <mergeCell ref="D122:AD122"/>
    <mergeCell ref="B123:C123"/>
    <mergeCell ref="D123:AD123"/>
    <mergeCell ref="AB132:AH132"/>
    <mergeCell ref="AP132:AP133"/>
    <mergeCell ref="B132:B133"/>
    <mergeCell ref="C132:C133"/>
    <mergeCell ref="D132:D133"/>
    <mergeCell ref="E132:E133"/>
    <mergeCell ref="F132:F133"/>
    <mergeCell ref="B128:C128"/>
    <mergeCell ref="D128:N128"/>
    <mergeCell ref="P128:S128"/>
    <mergeCell ref="T128:AO128"/>
    <mergeCell ref="B129:C129"/>
    <mergeCell ref="D129:N129"/>
    <mergeCell ref="P129:S129"/>
    <mergeCell ref="T129:AO129"/>
    <mergeCell ref="B145:AP145"/>
    <mergeCell ref="B147:AO147"/>
    <mergeCell ref="E149:N149"/>
    <mergeCell ref="AE149:AG149"/>
    <mergeCell ref="AH149:AO149"/>
    <mergeCell ref="AU132:AU133"/>
    <mergeCell ref="B37:AP37"/>
    <mergeCell ref="B39:AO39"/>
    <mergeCell ref="E41:N41"/>
    <mergeCell ref="AE41:AG41"/>
    <mergeCell ref="AH41:AO41"/>
    <mergeCell ref="B73:AP73"/>
    <mergeCell ref="B75:AO75"/>
    <mergeCell ref="E77:N77"/>
    <mergeCell ref="AE77:AG77"/>
    <mergeCell ref="AH77:AO77"/>
    <mergeCell ref="B109:AP109"/>
    <mergeCell ref="B111:AO111"/>
    <mergeCell ref="E113:N113"/>
    <mergeCell ref="AE113:AG113"/>
    <mergeCell ref="AH113:AO113"/>
    <mergeCell ref="G132:G133"/>
    <mergeCell ref="H132:H133"/>
    <mergeCell ref="T132:Z132"/>
    <mergeCell ref="B153:C153"/>
    <mergeCell ref="D153:AD153"/>
    <mergeCell ref="B154:C154"/>
    <mergeCell ref="D154:N154"/>
    <mergeCell ref="B150:N150"/>
    <mergeCell ref="AE150:AG150"/>
    <mergeCell ref="AH150:AI150"/>
    <mergeCell ref="AK150:AL150"/>
    <mergeCell ref="B152:C152"/>
    <mergeCell ref="D152:AD152"/>
    <mergeCell ref="B158:C158"/>
    <mergeCell ref="D158:AD158"/>
    <mergeCell ref="B159:C159"/>
    <mergeCell ref="D159:AD159"/>
    <mergeCell ref="B155:C155"/>
    <mergeCell ref="D155:N155"/>
    <mergeCell ref="B156:C156"/>
    <mergeCell ref="D156:N157"/>
    <mergeCell ref="B157:C157"/>
    <mergeCell ref="B164:C164"/>
    <mergeCell ref="D164:N164"/>
    <mergeCell ref="P164:S164"/>
    <mergeCell ref="T164:AO164"/>
    <mergeCell ref="B165:C165"/>
    <mergeCell ref="D165:N165"/>
    <mergeCell ref="P165:S165"/>
    <mergeCell ref="T165:AO165"/>
    <mergeCell ref="B160:C160"/>
    <mergeCell ref="D160:AD161"/>
    <mergeCell ref="B161:C161"/>
    <mergeCell ref="B162:C162"/>
    <mergeCell ref="D162:AD162"/>
    <mergeCell ref="AU168:AU169"/>
    <mergeCell ref="G168:G169"/>
    <mergeCell ref="H168:H169"/>
    <mergeCell ref="T168:Z168"/>
    <mergeCell ref="AB168:AH168"/>
    <mergeCell ref="AP168:AP169"/>
    <mergeCell ref="B168:B169"/>
    <mergeCell ref="C168:C169"/>
    <mergeCell ref="D168:D169"/>
    <mergeCell ref="E168:E169"/>
    <mergeCell ref="F168:F169"/>
    <mergeCell ref="B189:C189"/>
    <mergeCell ref="D189:AD189"/>
    <mergeCell ref="B190:C190"/>
    <mergeCell ref="D190:N190"/>
    <mergeCell ref="B186:N186"/>
    <mergeCell ref="AE186:AG186"/>
    <mergeCell ref="AH186:AI186"/>
    <mergeCell ref="AK186:AL186"/>
    <mergeCell ref="B188:C188"/>
    <mergeCell ref="D188:AD188"/>
    <mergeCell ref="B194:C194"/>
    <mergeCell ref="D194:AD194"/>
    <mergeCell ref="B195:C195"/>
    <mergeCell ref="D195:AD195"/>
    <mergeCell ref="B191:C191"/>
    <mergeCell ref="D191:N191"/>
    <mergeCell ref="B192:C192"/>
    <mergeCell ref="D192:N193"/>
    <mergeCell ref="B193:C193"/>
    <mergeCell ref="B200:C200"/>
    <mergeCell ref="D200:N200"/>
    <mergeCell ref="P200:S200"/>
    <mergeCell ref="T200:AO200"/>
    <mergeCell ref="B201:C201"/>
    <mergeCell ref="D201:N201"/>
    <mergeCell ref="P201:S201"/>
    <mergeCell ref="T201:AO201"/>
    <mergeCell ref="B196:C196"/>
    <mergeCell ref="D196:AD197"/>
    <mergeCell ref="B197:C197"/>
    <mergeCell ref="B198:C198"/>
    <mergeCell ref="D198:AD198"/>
    <mergeCell ref="AH222:AI222"/>
    <mergeCell ref="AK222:AL222"/>
    <mergeCell ref="B224:C224"/>
    <mergeCell ref="D224:AD224"/>
    <mergeCell ref="AU204:AU205"/>
    <mergeCell ref="G204:G205"/>
    <mergeCell ref="H204:H205"/>
    <mergeCell ref="T204:Z204"/>
    <mergeCell ref="AB204:AH204"/>
    <mergeCell ref="AP204:AP205"/>
    <mergeCell ref="B204:B205"/>
    <mergeCell ref="C204:C205"/>
    <mergeCell ref="D204:D205"/>
    <mergeCell ref="E204:E205"/>
    <mergeCell ref="F204:F205"/>
    <mergeCell ref="B217:AP217"/>
    <mergeCell ref="B219:AO219"/>
    <mergeCell ref="E221:N221"/>
    <mergeCell ref="AE221:AG221"/>
    <mergeCell ref="AH221:AO221"/>
    <mergeCell ref="B222:N222"/>
    <mergeCell ref="AE222:AG222"/>
    <mergeCell ref="B258:N258"/>
    <mergeCell ref="AE258:AG258"/>
    <mergeCell ref="AH258:AI258"/>
    <mergeCell ref="AK258:AL258"/>
    <mergeCell ref="B260:C260"/>
    <mergeCell ref="D260:AD260"/>
    <mergeCell ref="AU240:AU241"/>
    <mergeCell ref="G240:G241"/>
    <mergeCell ref="H240:H241"/>
    <mergeCell ref="T240:Z240"/>
    <mergeCell ref="AB240:AH240"/>
    <mergeCell ref="AP240:AP241"/>
    <mergeCell ref="B240:B241"/>
    <mergeCell ref="C240:C241"/>
    <mergeCell ref="D240:D241"/>
    <mergeCell ref="E240:E241"/>
    <mergeCell ref="F240:F241"/>
    <mergeCell ref="B253:AP253"/>
    <mergeCell ref="B255:AO255"/>
    <mergeCell ref="E257:N257"/>
    <mergeCell ref="AE257:AG257"/>
    <mergeCell ref="AH257:AO257"/>
    <mergeCell ref="B263:C263"/>
    <mergeCell ref="D263:N263"/>
    <mergeCell ref="B264:C264"/>
    <mergeCell ref="D264:N265"/>
    <mergeCell ref="B265:C265"/>
    <mergeCell ref="B261:C261"/>
    <mergeCell ref="D261:AD261"/>
    <mergeCell ref="B262:C262"/>
    <mergeCell ref="D262:N262"/>
    <mergeCell ref="AU276:AU277"/>
    <mergeCell ref="G276:G277"/>
    <mergeCell ref="H276:H277"/>
    <mergeCell ref="T276:Z276"/>
    <mergeCell ref="AB276:AH276"/>
    <mergeCell ref="AP276:AP277"/>
    <mergeCell ref="B276:B277"/>
    <mergeCell ref="C276:C277"/>
    <mergeCell ref="D276:D277"/>
    <mergeCell ref="E276:E277"/>
    <mergeCell ref="F276:F277"/>
    <mergeCell ref="B183:AO183"/>
    <mergeCell ref="E185:N185"/>
    <mergeCell ref="AE185:AG185"/>
    <mergeCell ref="AH185:AO185"/>
    <mergeCell ref="B181:AP181"/>
    <mergeCell ref="AU312:AU313"/>
    <mergeCell ref="G312:G313"/>
    <mergeCell ref="H312:H313"/>
    <mergeCell ref="T312:Z312"/>
    <mergeCell ref="AB312:AH312"/>
    <mergeCell ref="AP312:AP313"/>
    <mergeCell ref="B312:B313"/>
    <mergeCell ref="C312:C313"/>
    <mergeCell ref="D312:D313"/>
    <mergeCell ref="E312:E313"/>
    <mergeCell ref="F312:F313"/>
    <mergeCell ref="D302:AD302"/>
    <mergeCell ref="B303:C303"/>
    <mergeCell ref="D303:AD303"/>
    <mergeCell ref="B299:C299"/>
    <mergeCell ref="D299:N299"/>
    <mergeCell ref="B300:C300"/>
    <mergeCell ref="B228:C228"/>
    <mergeCell ref="D228:N229"/>
    <mergeCell ref="B229:C229"/>
    <mergeCell ref="B225:C225"/>
    <mergeCell ref="D225:AD225"/>
    <mergeCell ref="B226:C226"/>
    <mergeCell ref="D226:N226"/>
    <mergeCell ref="AE329:AG329"/>
    <mergeCell ref="AH329:AO329"/>
    <mergeCell ref="D300:N301"/>
    <mergeCell ref="B301:C301"/>
    <mergeCell ref="B302:C302"/>
    <mergeCell ref="B306:C306"/>
    <mergeCell ref="D306:AD306"/>
    <mergeCell ref="B304:C304"/>
    <mergeCell ref="D304:AD305"/>
    <mergeCell ref="B305:C305"/>
    <mergeCell ref="AH293:AO293"/>
    <mergeCell ref="B272:C272"/>
    <mergeCell ref="D272:N272"/>
    <mergeCell ref="B227:C227"/>
    <mergeCell ref="D227:N227"/>
    <mergeCell ref="B230:C230"/>
    <mergeCell ref="D230:AD230"/>
    <mergeCell ref="B231:C231"/>
    <mergeCell ref="D231:AD231"/>
    <mergeCell ref="AP348:AP349"/>
    <mergeCell ref="AU348:AU349"/>
    <mergeCell ref="B348:B349"/>
    <mergeCell ref="C348:C349"/>
    <mergeCell ref="D348:D349"/>
    <mergeCell ref="E348:E349"/>
    <mergeCell ref="F348:F349"/>
    <mergeCell ref="G348:G349"/>
    <mergeCell ref="H348:H349"/>
    <mergeCell ref="T348:Z348"/>
    <mergeCell ref="AB348:AH348"/>
    <mergeCell ref="B344:C344"/>
    <mergeCell ref="D344:N344"/>
    <mergeCell ref="P344:S344"/>
    <mergeCell ref="T344:AO344"/>
    <mergeCell ref="B345:C345"/>
    <mergeCell ref="D345:N345"/>
    <mergeCell ref="P345:S345"/>
    <mergeCell ref="T345:AO345"/>
    <mergeCell ref="B308:C308"/>
    <mergeCell ref="D308:N308"/>
    <mergeCell ref="P308:S308"/>
    <mergeCell ref="B342:C342"/>
    <mergeCell ref="D342:AD342"/>
    <mergeCell ref="B232:C232"/>
    <mergeCell ref="D232:AD233"/>
    <mergeCell ref="B233:C233"/>
    <mergeCell ref="B234:C234"/>
    <mergeCell ref="D234:AD234"/>
    <mergeCell ref="B330:N330"/>
    <mergeCell ref="B333:C333"/>
    <mergeCell ref="D333:AD333"/>
    <mergeCell ref="B294:N294"/>
    <mergeCell ref="T308:AO308"/>
    <mergeCell ref="B309:C309"/>
    <mergeCell ref="D309:N309"/>
    <mergeCell ref="P309:S309"/>
    <mergeCell ref="T309:AO309"/>
    <mergeCell ref="AE330:AG330"/>
    <mergeCell ref="AH330:AI330"/>
    <mergeCell ref="AK330:AL330"/>
    <mergeCell ref="B332:C332"/>
    <mergeCell ref="P272:S272"/>
    <mergeCell ref="T272:AO272"/>
    <mergeCell ref="B273:C273"/>
    <mergeCell ref="D273:N273"/>
    <mergeCell ref="P273:S273"/>
    <mergeCell ref="T273:AO273"/>
    <mergeCell ref="AE294:AG294"/>
    <mergeCell ref="AH294:AI294"/>
    <mergeCell ref="AK294:AL294"/>
    <mergeCell ref="B236:C236"/>
    <mergeCell ref="D236:N236"/>
    <mergeCell ref="P236:S236"/>
    <mergeCell ref="T236:AO236"/>
    <mergeCell ref="B237:C237"/>
    <mergeCell ref="D237:N237"/>
    <mergeCell ref="P237:S237"/>
    <mergeCell ref="T237:AO237"/>
    <mergeCell ref="B289:AP289"/>
    <mergeCell ref="B291:AO291"/>
    <mergeCell ref="E293:N293"/>
    <mergeCell ref="AE293:AG293"/>
    <mergeCell ref="B268:C268"/>
    <mergeCell ref="D268:AD269"/>
    <mergeCell ref="B269:C269"/>
    <mergeCell ref="B270:C270"/>
    <mergeCell ref="D270:AD270"/>
    <mergeCell ref="B266:C266"/>
    <mergeCell ref="D266:AD266"/>
    <mergeCell ref="B267:C267"/>
    <mergeCell ref="D267:AD267"/>
  </mergeCells>
  <phoneticPr fontId="3"/>
  <conditionalFormatting sqref="E5:N5">
    <cfRule type="expression" dxfId="261" priority="1439">
      <formula>(AND($E$5&lt;&gt;"",AND(LEN(SUBSTITUTE($E$5,"-",""))&lt;&gt;7,$E$5&lt;&gt;"未加入")))</formula>
    </cfRule>
    <cfRule type="expression" dxfId="260" priority="1451">
      <formula>AND($E$5="",$B5&lt;&gt;"")</formula>
    </cfRule>
  </conditionalFormatting>
  <conditionalFormatting sqref="B6:N6">
    <cfRule type="expression" dxfId="259" priority="1450">
      <formula>AND($B$6="",$B5&lt;&gt;"")</formula>
    </cfRule>
  </conditionalFormatting>
  <conditionalFormatting sqref="D8:AD8">
    <cfRule type="expression" dxfId="258" priority="1449">
      <formula>AND($D$8="",$B8&lt;&gt;"")</formula>
    </cfRule>
  </conditionalFormatting>
  <conditionalFormatting sqref="D11:N11">
    <cfRule type="expression" dxfId="257" priority="1438">
      <formula>(AND($D$11&lt;&gt;"",(LEN(SUBSTITUTE($D$11,"-","")))&lt;&gt;7))</formula>
    </cfRule>
    <cfRule type="expression" dxfId="256" priority="1448">
      <formula>AND($D$11="",$B11&lt;&gt;"")</formula>
    </cfRule>
  </conditionalFormatting>
  <conditionalFormatting sqref="D14:AD14">
    <cfRule type="expression" dxfId="255" priority="1447">
      <formula>AND($D$14="",$B14&lt;&gt;"")</formula>
    </cfRule>
  </conditionalFormatting>
  <conditionalFormatting sqref="D15:AD15">
    <cfRule type="expression" dxfId="254" priority="1446">
      <formula>AND($D$15="",$B15&lt;&gt;"")</formula>
    </cfRule>
  </conditionalFormatting>
  <conditionalFormatting sqref="D20:N20">
    <cfRule type="expression" dxfId="253" priority="1437">
      <formula>(AND($D$20&lt;&gt;"",(LEN(SUBSTITUTE($D$20,"-","")))&lt;&gt;7))</formula>
    </cfRule>
    <cfRule type="expression" dxfId="252" priority="1445">
      <formula>AND($D$20="",$B20&lt;&gt;"")</formula>
    </cfRule>
  </conditionalFormatting>
  <conditionalFormatting sqref="D21:N21">
    <cfRule type="expression" dxfId="251" priority="1444">
      <formula>AND($D$21="",$B21&lt;&gt;"")</formula>
    </cfRule>
  </conditionalFormatting>
  <conditionalFormatting sqref="T20:AO20">
    <cfRule type="expression" dxfId="250" priority="1436">
      <formula>(AND($T$20&lt;&gt;"",AND(LEN(SUBSTITUTE($T$20,"-",""))&lt;&gt;7,$T$20&lt;&gt;"未加入")))</formula>
    </cfRule>
    <cfRule type="expression" dxfId="249" priority="1443">
      <formula>AND($P20&lt;&gt;"",AND($T$20="",NOT(AND($E$5=$D$20,LEFT($E$5,2)="00"))))</formula>
    </cfRule>
  </conditionalFormatting>
  <conditionalFormatting sqref="T21:AO21">
    <cfRule type="expression" dxfId="248" priority="1442">
      <formula>AND($T$21="",$P21&lt;&gt;"")</formula>
    </cfRule>
  </conditionalFormatting>
  <conditionalFormatting sqref="E26:E35">
    <cfRule type="expression" dxfId="247" priority="1433">
      <formula>(AND($E26&lt;&gt;"",AND(LEN(SUBSTITUTE($E26,"-",""))&lt;&gt;9,AND(LEN(SUBSTITUTE($E26,"-",""))&lt;&gt;10,$E26&lt;&gt;"9"))))</formula>
    </cfRule>
    <cfRule type="expression" dxfId="246" priority="1434">
      <formula>AND($E26="",AND($E$24&lt;&gt;"",COUNTA($E$26:$E$35)=0))</formula>
    </cfRule>
  </conditionalFormatting>
  <conditionalFormatting sqref="B26:AU35">
    <cfRule type="expression" dxfId="245" priority="1432">
      <formula>$E26="9"</formula>
    </cfRule>
  </conditionalFormatting>
  <conditionalFormatting sqref="G26:G35">
    <cfRule type="expression" dxfId="244" priority="1427">
      <formula>AND(OR(LEN(SUBSTITUTE($E26,"-",""))=9,LEN(SUBSTITUTE($E26,"-",""))=10),LEN($G26)&gt;=16)</formula>
    </cfRule>
    <cfRule type="expression" dxfId="243" priority="1431">
      <formula>AND(OR(LEN(SUBSTITUTE($E26,"-",""))=9,LEN(SUBSTITUTE($E26,"-",""))=10),$G26="")</formula>
    </cfRule>
  </conditionalFormatting>
  <conditionalFormatting sqref="H26:H35">
    <cfRule type="expression" dxfId="242" priority="1426">
      <formula>AND(OR(LEN(SUBSTITUTE($E26,"-",""))=9,LEN(SUBSTITUTE($E26,"-",""))=10),LEN($H26)&gt;=16)</formula>
    </cfRule>
    <cfRule type="expression" dxfId="241" priority="1430">
      <formula>AND(OR(LEN(SUBSTITUTE($E26,"-",""))=9,LEN(SUBSTITUTE($E26,"-",""))=10),$H26="")</formula>
    </cfRule>
  </conditionalFormatting>
  <conditionalFormatting sqref="I26:AM35">
    <cfRule type="expression" dxfId="240" priority="1424">
      <formula>AND(OR(LEN(SUBSTITUTE($E26,"-",""))=9,LEN(SUBSTITUTE($E26,"-",""))=10),AND(I26&lt;&gt;"",OR(I26&gt;=4,I26&lt;=-1)))</formula>
    </cfRule>
  </conditionalFormatting>
  <conditionalFormatting sqref="AN26:AN35">
    <cfRule type="expression" dxfId="239" priority="1423">
      <formula>AND(OR(LEN(SUBSTITUTE($E26,"-",""))=9,LEN(SUBSTITUTE($E26,"-",""))=10),AND($AN26&lt;&gt;"",OR($AN26&gt;=313,$AN26&lt;=-94)))</formula>
    </cfRule>
  </conditionalFormatting>
  <conditionalFormatting sqref="AO26:AO35">
    <cfRule type="expression" dxfId="238" priority="1422">
      <formula>AND(OR(LEN(SUBSTITUTE($E26,"-",""))=9,LEN(SUBSTITUTE($E26,"-",""))=10),AND($AO26&lt;&gt;"",OR($AO26&gt;=313,$AO26&lt;=-1)))</formula>
    </cfRule>
  </conditionalFormatting>
  <conditionalFormatting sqref="AH9:AH10">
    <cfRule type="expression" dxfId="237" priority="677">
      <formula>AND($D$11&lt;&gt;$D$20,$AH$9="")</formula>
    </cfRule>
  </conditionalFormatting>
  <conditionalFormatting sqref="AS4:AS6">
    <cfRule type="expression" dxfId="236" priority="458">
      <formula>$AS4=""</formula>
    </cfRule>
  </conditionalFormatting>
  <conditionalFormatting sqref="E41:N41">
    <cfRule type="expression" dxfId="235" priority="229">
      <formula>(AND($E$5&lt;&gt;"",AND(LEN(SUBSTITUTE($E$5,"-",""))&lt;&gt;7,$E$5&lt;&gt;"未加入")))</formula>
    </cfRule>
    <cfRule type="expression" dxfId="234" priority="239">
      <formula>AND($E$5="",$B41&lt;&gt;"")</formula>
    </cfRule>
  </conditionalFormatting>
  <conditionalFormatting sqref="B42:N42">
    <cfRule type="expression" dxfId="233" priority="238">
      <formula>AND($B$6="",$B41&lt;&gt;"")</formula>
    </cfRule>
  </conditionalFormatting>
  <conditionalFormatting sqref="D44:AD44">
    <cfRule type="expression" dxfId="232" priority="237">
      <formula>AND($D$8="",$B44&lt;&gt;"")</formula>
    </cfRule>
  </conditionalFormatting>
  <conditionalFormatting sqref="D47:N47">
    <cfRule type="expression" dxfId="231" priority="228">
      <formula>(AND($D$11&lt;&gt;"",(LEN(SUBSTITUTE($D$11,"-","")))&lt;&gt;7))</formula>
    </cfRule>
    <cfRule type="expression" dxfId="230" priority="236">
      <formula>AND($D$11="",$B47&lt;&gt;"")</formula>
    </cfRule>
  </conditionalFormatting>
  <conditionalFormatting sqref="D50:AD50">
    <cfRule type="expression" dxfId="229" priority="235">
      <formula>AND($D$14="",$B50&lt;&gt;"")</formula>
    </cfRule>
  </conditionalFormatting>
  <conditionalFormatting sqref="D51:AD51">
    <cfRule type="expression" dxfId="228" priority="234">
      <formula>AND($D$15="",$B51&lt;&gt;"")</formula>
    </cfRule>
  </conditionalFormatting>
  <conditionalFormatting sqref="D56:N56">
    <cfRule type="expression" dxfId="227" priority="227">
      <formula>(AND($D$20&lt;&gt;"",(LEN(SUBSTITUTE($D$20,"-","")))&lt;&gt;7))</formula>
    </cfRule>
    <cfRule type="expression" dxfId="226" priority="233">
      <formula>AND($D$20="",$B56&lt;&gt;"")</formula>
    </cfRule>
  </conditionalFormatting>
  <conditionalFormatting sqref="D57:N57">
    <cfRule type="expression" dxfId="225" priority="232">
      <formula>AND($D$21="",$B57&lt;&gt;"")</formula>
    </cfRule>
  </conditionalFormatting>
  <conditionalFormatting sqref="T56:AO56">
    <cfRule type="expression" dxfId="224" priority="226">
      <formula>(AND($T$20&lt;&gt;"",AND(LEN(SUBSTITUTE($T$20,"-",""))&lt;&gt;7,$T$20&lt;&gt;"未加入")))</formula>
    </cfRule>
    <cfRule type="expression" dxfId="223" priority="231">
      <formula>AND($P56&lt;&gt;"",AND($T$20="",NOT(AND($E$5=$D$20,LEFT($E$5,2)="00"))))</formula>
    </cfRule>
  </conditionalFormatting>
  <conditionalFormatting sqref="T57:AO57">
    <cfRule type="expression" dxfId="222" priority="230">
      <formula>AND($T$21="",$P57&lt;&gt;"")</formula>
    </cfRule>
  </conditionalFormatting>
  <conditionalFormatting sqref="E62:E71">
    <cfRule type="expression" dxfId="221" priority="224">
      <formula>(AND($E62&lt;&gt;"",AND(LEN(SUBSTITUTE($E62,"-",""))&lt;&gt;9,AND(LEN(SUBSTITUTE($E62,"-",""))&lt;&gt;10,$E62&lt;&gt;"9"))))</formula>
    </cfRule>
    <cfRule type="expression" dxfId="220" priority="225">
      <formula>AND($E62="",AND($E$60&lt;&gt;"",COUNTA($E$62:$E$71)=0))</formula>
    </cfRule>
  </conditionalFormatting>
  <conditionalFormatting sqref="B62:AS71 AU62:AU71">
    <cfRule type="expression" dxfId="219" priority="223">
      <formula>$E62="9"</formula>
    </cfRule>
  </conditionalFormatting>
  <conditionalFormatting sqref="G62:G71">
    <cfRule type="expression" dxfId="218" priority="220">
      <formula>AND(OR(LEN(SUBSTITUTE($E62,"-",""))=9,LEN(SUBSTITUTE($E62,"-",""))=10),LEN($G62)&gt;=16)</formula>
    </cfRule>
    <cfRule type="expression" dxfId="217" priority="222">
      <formula>AND(OR(LEN(SUBSTITUTE($E62,"-",""))=9,LEN(SUBSTITUTE($E62,"-",""))=10),$G62="")</formula>
    </cfRule>
  </conditionalFormatting>
  <conditionalFormatting sqref="H62:H71">
    <cfRule type="expression" dxfId="216" priority="219">
      <formula>AND(OR(LEN(SUBSTITUTE($E62,"-",""))=9,LEN(SUBSTITUTE($E62,"-",""))=10),LEN($H62)&gt;=16)</formula>
    </cfRule>
    <cfRule type="expression" dxfId="215" priority="221">
      <formula>AND(OR(LEN(SUBSTITUTE($E62,"-",""))=9,LEN(SUBSTITUTE($E62,"-",""))=10),$H62="")</formula>
    </cfRule>
  </conditionalFormatting>
  <conditionalFormatting sqref="I62:AM71">
    <cfRule type="expression" dxfId="214" priority="218">
      <formula>AND(OR(LEN(SUBSTITUTE($E62,"-",""))=9,LEN(SUBSTITUTE($E62,"-",""))=10),AND(I62&lt;&gt;"",OR(I62&gt;=4,I62&lt;=-1)))</formula>
    </cfRule>
  </conditionalFormatting>
  <conditionalFormatting sqref="AN62:AN71">
    <cfRule type="expression" dxfId="213" priority="217">
      <formula>AND(OR(LEN(SUBSTITUTE($E62,"-",""))=9,LEN(SUBSTITUTE($E62,"-",""))=10),AND($AN62&lt;&gt;"",OR($AN62&gt;=313,$AN62&lt;=-94)))</formula>
    </cfRule>
  </conditionalFormatting>
  <conditionalFormatting sqref="AO62:AO71">
    <cfRule type="expression" dxfId="212" priority="216">
      <formula>AND(OR(LEN(SUBSTITUTE($E62,"-",""))=9,LEN(SUBSTITUTE($E62,"-",""))=10),AND($AO62&lt;&gt;"",OR($AO62&gt;=313,$AO62&lt;=-1)))</formula>
    </cfRule>
  </conditionalFormatting>
  <conditionalFormatting sqref="E77:N77">
    <cfRule type="expression" dxfId="211" priority="203">
      <formula>(AND($E$5&lt;&gt;"",AND(LEN(SUBSTITUTE($E$5,"-",""))&lt;&gt;7,$E$5&lt;&gt;"未加入")))</formula>
    </cfRule>
    <cfRule type="expression" dxfId="210" priority="213">
      <formula>AND($E$5="",$B77&lt;&gt;"")</formula>
    </cfRule>
  </conditionalFormatting>
  <conditionalFormatting sqref="B78:N78">
    <cfRule type="expression" dxfId="209" priority="212">
      <formula>AND($B$6="",$B77&lt;&gt;"")</formula>
    </cfRule>
  </conditionalFormatting>
  <conditionalFormatting sqref="D80:AD80">
    <cfRule type="expression" dxfId="208" priority="211">
      <formula>AND($D$8="",$B80&lt;&gt;"")</formula>
    </cfRule>
  </conditionalFormatting>
  <conditionalFormatting sqref="D83:N83">
    <cfRule type="expression" dxfId="207" priority="202">
      <formula>(AND($D$11&lt;&gt;"",(LEN(SUBSTITUTE($D$11,"-","")))&lt;&gt;7))</formula>
    </cfRule>
    <cfRule type="expression" dxfId="206" priority="210">
      <formula>AND($D$11="",$B83&lt;&gt;"")</formula>
    </cfRule>
  </conditionalFormatting>
  <conditionalFormatting sqref="D86:AD86">
    <cfRule type="expression" dxfId="205" priority="209">
      <formula>AND($D$14="",$B86&lt;&gt;"")</formula>
    </cfRule>
  </conditionalFormatting>
  <conditionalFormatting sqref="D87:AD87">
    <cfRule type="expression" dxfId="204" priority="208">
      <formula>AND($D$15="",$B87&lt;&gt;"")</formula>
    </cfRule>
  </conditionalFormatting>
  <conditionalFormatting sqref="D92:N92">
    <cfRule type="expression" dxfId="203" priority="201">
      <formula>(AND($D$20&lt;&gt;"",(LEN(SUBSTITUTE($D$20,"-","")))&lt;&gt;7))</formula>
    </cfRule>
    <cfRule type="expression" dxfId="202" priority="207">
      <formula>AND($D$20="",$B92&lt;&gt;"")</formula>
    </cfRule>
  </conditionalFormatting>
  <conditionalFormatting sqref="D93:N93">
    <cfRule type="expression" dxfId="201" priority="206">
      <formula>AND($D$21="",$B93&lt;&gt;"")</formula>
    </cfRule>
  </conditionalFormatting>
  <conditionalFormatting sqref="T92:AO92">
    <cfRule type="expression" dxfId="200" priority="200">
      <formula>(AND($T$20&lt;&gt;"",AND(LEN(SUBSTITUTE($T$20,"-",""))&lt;&gt;7,$T$20&lt;&gt;"未加入")))</formula>
    </cfRule>
    <cfRule type="expression" dxfId="199" priority="205">
      <formula>AND($P92&lt;&gt;"",AND($T$20="",NOT(AND($E$5=$D$20,LEFT($E$5,2)="00"))))</formula>
    </cfRule>
  </conditionalFormatting>
  <conditionalFormatting sqref="T93:AO93">
    <cfRule type="expression" dxfId="198" priority="204">
      <formula>AND($T$21="",$P93&lt;&gt;"")</formula>
    </cfRule>
  </conditionalFormatting>
  <conditionalFormatting sqref="E98:E107">
    <cfRule type="expression" dxfId="197" priority="198">
      <formula>(AND($E98&lt;&gt;"",AND(LEN(SUBSTITUTE($E98,"-",""))&lt;&gt;9,AND(LEN(SUBSTITUTE($E98,"-",""))&lt;&gt;10,$E98&lt;&gt;"9"))))</formula>
    </cfRule>
    <cfRule type="expression" dxfId="196" priority="199">
      <formula>AND($E98="",AND($E$96&lt;&gt;"",COUNTA($E$98:$E$107)=0))</formula>
    </cfRule>
  </conditionalFormatting>
  <conditionalFormatting sqref="B98:AS107 AU98:AU107">
    <cfRule type="expression" dxfId="195" priority="197">
      <formula>$E98="9"</formula>
    </cfRule>
  </conditionalFormatting>
  <conditionalFormatting sqref="G98:G107">
    <cfRule type="expression" dxfId="194" priority="194">
      <formula>AND(OR(LEN(SUBSTITUTE($E98,"-",""))=9,LEN(SUBSTITUTE($E98,"-",""))=10),LEN($G98)&gt;=16)</formula>
    </cfRule>
    <cfRule type="expression" dxfId="193" priority="196">
      <formula>AND(OR(LEN(SUBSTITUTE($E98,"-",""))=9,LEN(SUBSTITUTE($E98,"-",""))=10),$G98="")</formula>
    </cfRule>
  </conditionalFormatting>
  <conditionalFormatting sqref="H98:H107">
    <cfRule type="expression" dxfId="192" priority="193">
      <formula>AND(OR(LEN(SUBSTITUTE($E98,"-",""))=9,LEN(SUBSTITUTE($E98,"-",""))=10),LEN($H98)&gt;=16)</formula>
    </cfRule>
    <cfRule type="expression" dxfId="191" priority="195">
      <formula>AND(OR(LEN(SUBSTITUTE($E98,"-",""))=9,LEN(SUBSTITUTE($E98,"-",""))=10),$H98="")</formula>
    </cfRule>
  </conditionalFormatting>
  <conditionalFormatting sqref="I98:AM107">
    <cfRule type="expression" dxfId="190" priority="192">
      <formula>AND(OR(LEN(SUBSTITUTE($E98,"-",""))=9,LEN(SUBSTITUTE($E98,"-",""))=10),AND(I98&lt;&gt;"",OR(I98&gt;=4,I98&lt;=-1)))</formula>
    </cfRule>
  </conditionalFormatting>
  <conditionalFormatting sqref="AN98:AN107">
    <cfRule type="expression" dxfId="189" priority="191">
      <formula>AND(OR(LEN(SUBSTITUTE($E98,"-",""))=9,LEN(SUBSTITUTE($E98,"-",""))=10),AND($AN98&lt;&gt;"",OR($AN98&gt;=313,$AN98&lt;=-94)))</formula>
    </cfRule>
  </conditionalFormatting>
  <conditionalFormatting sqref="AO98:AO107">
    <cfRule type="expression" dxfId="188" priority="190">
      <formula>AND(OR(LEN(SUBSTITUTE($E98,"-",""))=9,LEN(SUBSTITUTE($E98,"-",""))=10),AND($AO98&lt;&gt;"",OR($AO98&gt;=313,$AO98&lt;=-1)))</formula>
    </cfRule>
  </conditionalFormatting>
  <conditionalFormatting sqref="E113:N113">
    <cfRule type="expression" dxfId="187" priority="179">
      <formula>(AND($E$5&lt;&gt;"",AND(LEN(SUBSTITUTE($E$5,"-",""))&lt;&gt;7,$E$5&lt;&gt;"未加入")))</formula>
    </cfRule>
    <cfRule type="expression" dxfId="186" priority="189">
      <formula>AND($E$5="",$B113&lt;&gt;"")</formula>
    </cfRule>
  </conditionalFormatting>
  <conditionalFormatting sqref="B114:N114">
    <cfRule type="expression" dxfId="185" priority="188">
      <formula>AND($B$6="",$B113&lt;&gt;"")</formula>
    </cfRule>
  </conditionalFormatting>
  <conditionalFormatting sqref="D116:AD116">
    <cfRule type="expression" dxfId="184" priority="187">
      <formula>AND($D$8="",$B116&lt;&gt;"")</formula>
    </cfRule>
  </conditionalFormatting>
  <conditionalFormatting sqref="D119:N119">
    <cfRule type="expression" dxfId="183" priority="178">
      <formula>(AND($D$11&lt;&gt;"",(LEN(SUBSTITUTE($D$11,"-","")))&lt;&gt;7))</formula>
    </cfRule>
    <cfRule type="expression" dxfId="182" priority="186">
      <formula>AND($D$11="",$B119&lt;&gt;"")</formula>
    </cfRule>
  </conditionalFormatting>
  <conditionalFormatting sqref="D122:AD122">
    <cfRule type="expression" dxfId="181" priority="185">
      <formula>AND($D$14="",$B122&lt;&gt;"")</formula>
    </cfRule>
  </conditionalFormatting>
  <conditionalFormatting sqref="D123:AD123">
    <cfRule type="expression" dxfId="180" priority="184">
      <formula>AND($D$15="",$B123&lt;&gt;"")</formula>
    </cfRule>
  </conditionalFormatting>
  <conditionalFormatting sqref="D128:N128">
    <cfRule type="expression" dxfId="179" priority="177">
      <formula>(AND($D$20&lt;&gt;"",(LEN(SUBSTITUTE($D$20,"-","")))&lt;&gt;7))</formula>
    </cfRule>
    <cfRule type="expression" dxfId="178" priority="183">
      <formula>AND($D$20="",$B128&lt;&gt;"")</formula>
    </cfRule>
  </conditionalFormatting>
  <conditionalFormatting sqref="D129:N129">
    <cfRule type="expression" dxfId="177" priority="182">
      <formula>AND($D$21="",$B129&lt;&gt;"")</formula>
    </cfRule>
  </conditionalFormatting>
  <conditionalFormatting sqref="T128:AO128">
    <cfRule type="expression" dxfId="176" priority="176">
      <formula>(AND($T$20&lt;&gt;"",AND(LEN(SUBSTITUTE($T$20,"-",""))&lt;&gt;7,$T$20&lt;&gt;"未加入")))</formula>
    </cfRule>
    <cfRule type="expression" dxfId="175" priority="181">
      <formula>AND($P128&lt;&gt;"",AND($T$20="",NOT(AND($E$5=$D$20,LEFT($E$5,2)="00"))))</formula>
    </cfRule>
  </conditionalFormatting>
  <conditionalFormatting sqref="T129:AO129">
    <cfRule type="expression" dxfId="174" priority="180">
      <formula>AND($T$21="",$P129&lt;&gt;"")</formula>
    </cfRule>
  </conditionalFormatting>
  <conditionalFormatting sqref="E134:E143">
    <cfRule type="expression" dxfId="173" priority="174">
      <formula>(AND($E134&lt;&gt;"",AND(LEN(SUBSTITUTE($E134,"-",""))&lt;&gt;9,AND(LEN(SUBSTITUTE($E134,"-",""))&lt;&gt;10,$E134&lt;&gt;"9"))))</formula>
    </cfRule>
    <cfRule type="expression" dxfId="172" priority="175">
      <formula>AND($E134="",AND($E$132&lt;&gt;"",COUNTA($E$134:$E$143)=0))</formula>
    </cfRule>
  </conditionalFormatting>
  <conditionalFormatting sqref="B134:AS143 AU134:AU143">
    <cfRule type="expression" dxfId="171" priority="173">
      <formula>$E134="9"</formula>
    </cfRule>
  </conditionalFormatting>
  <conditionalFormatting sqref="G134:G143">
    <cfRule type="expression" dxfId="170" priority="170">
      <formula>AND(OR(LEN(SUBSTITUTE($E134,"-",""))=9,LEN(SUBSTITUTE($E134,"-",""))=10),LEN($G134)&gt;=16)</formula>
    </cfRule>
    <cfRule type="expression" dxfId="169" priority="172">
      <formula>AND(OR(LEN(SUBSTITUTE($E134,"-",""))=9,LEN(SUBSTITUTE($E134,"-",""))=10),$G134="")</formula>
    </cfRule>
  </conditionalFormatting>
  <conditionalFormatting sqref="H134:H143">
    <cfRule type="expression" dxfId="168" priority="169">
      <formula>AND(OR(LEN(SUBSTITUTE($E134,"-",""))=9,LEN(SUBSTITUTE($E134,"-",""))=10),LEN($H134)&gt;=16)</formula>
    </cfRule>
    <cfRule type="expression" dxfId="167" priority="171">
      <formula>AND(OR(LEN(SUBSTITUTE($E134,"-",""))=9,LEN(SUBSTITUTE($E134,"-",""))=10),$H134="")</formula>
    </cfRule>
  </conditionalFormatting>
  <conditionalFormatting sqref="I134:AM143">
    <cfRule type="expression" dxfId="166" priority="168">
      <formula>AND(OR(LEN(SUBSTITUTE($E134,"-",""))=9,LEN(SUBSTITUTE($E134,"-",""))=10),AND(I134&lt;&gt;"",OR(I134&gt;=4,I134&lt;=-1)))</formula>
    </cfRule>
  </conditionalFormatting>
  <conditionalFormatting sqref="AN134:AN143">
    <cfRule type="expression" dxfId="165" priority="167">
      <formula>AND(OR(LEN(SUBSTITUTE($E134,"-",""))=9,LEN(SUBSTITUTE($E134,"-",""))=10),AND($AN134&lt;&gt;"",OR($AN134&gt;=313,$AN134&lt;=-94)))</formula>
    </cfRule>
  </conditionalFormatting>
  <conditionalFormatting sqref="AO134:AO143">
    <cfRule type="expression" dxfId="164" priority="166">
      <formula>AND(OR(LEN(SUBSTITUTE($E134,"-",""))=9,LEN(SUBSTITUTE($E134,"-",""))=10),AND($AO134&lt;&gt;"",OR($AO134&gt;=313,$AO134&lt;=-1)))</formula>
    </cfRule>
  </conditionalFormatting>
  <conditionalFormatting sqref="E149:N149">
    <cfRule type="expression" dxfId="163" priority="155">
      <formula>(AND($E$5&lt;&gt;"",AND(LEN(SUBSTITUTE($E$5,"-",""))&lt;&gt;7,$E$5&lt;&gt;"未加入")))</formula>
    </cfRule>
    <cfRule type="expression" dxfId="162" priority="165">
      <formula>AND($E$5="",$B149&lt;&gt;"")</formula>
    </cfRule>
  </conditionalFormatting>
  <conditionalFormatting sqref="B150:N150">
    <cfRule type="expression" dxfId="161" priority="164">
      <formula>AND($B$6="",$B149&lt;&gt;"")</formula>
    </cfRule>
  </conditionalFormatting>
  <conditionalFormatting sqref="D152:AD152">
    <cfRule type="expression" dxfId="160" priority="163">
      <formula>AND($D$8="",$B152&lt;&gt;"")</formula>
    </cfRule>
  </conditionalFormatting>
  <conditionalFormatting sqref="D155:N155">
    <cfRule type="expression" dxfId="159" priority="154">
      <formula>(AND($D$11&lt;&gt;"",(LEN(SUBSTITUTE($D$11,"-","")))&lt;&gt;7))</formula>
    </cfRule>
    <cfRule type="expression" dxfId="158" priority="162">
      <formula>AND($D$11="",$B155&lt;&gt;"")</formula>
    </cfRule>
  </conditionalFormatting>
  <conditionalFormatting sqref="D158:AD158">
    <cfRule type="expression" dxfId="157" priority="161">
      <formula>AND($D$14="",$B158&lt;&gt;"")</formula>
    </cfRule>
  </conditionalFormatting>
  <conditionalFormatting sqref="D159:AD159">
    <cfRule type="expression" dxfId="156" priority="160">
      <formula>AND($D$15="",$B159&lt;&gt;"")</formula>
    </cfRule>
  </conditionalFormatting>
  <conditionalFormatting sqref="D164:N164">
    <cfRule type="expression" dxfId="155" priority="153">
      <formula>(AND($D$20&lt;&gt;"",(LEN(SUBSTITUTE($D$20,"-","")))&lt;&gt;7))</formula>
    </cfRule>
    <cfRule type="expression" dxfId="154" priority="159">
      <formula>AND($D$20="",$B164&lt;&gt;"")</formula>
    </cfRule>
  </conditionalFormatting>
  <conditionalFormatting sqref="D165:N165">
    <cfRule type="expression" dxfId="153" priority="158">
      <formula>AND($D$21="",$B165&lt;&gt;"")</formula>
    </cfRule>
  </conditionalFormatting>
  <conditionalFormatting sqref="T164:AO164">
    <cfRule type="expression" dxfId="152" priority="152">
      <formula>(AND($T$20&lt;&gt;"",AND(LEN(SUBSTITUTE($T$20,"-",""))&lt;&gt;7,$T$20&lt;&gt;"未加入")))</formula>
    </cfRule>
    <cfRule type="expression" dxfId="151" priority="157">
      <formula>AND($P164&lt;&gt;"",AND($T$20="",NOT(AND($E$5=$D$20,LEFT($E$5,2)="00"))))</formula>
    </cfRule>
  </conditionalFormatting>
  <conditionalFormatting sqref="T165:AO165">
    <cfRule type="expression" dxfId="150" priority="156">
      <formula>AND($T$21="",$P165&lt;&gt;"")</formula>
    </cfRule>
  </conditionalFormatting>
  <conditionalFormatting sqref="E170:E179">
    <cfRule type="expression" dxfId="149" priority="150">
      <formula>(AND($E170&lt;&gt;"",AND(LEN(SUBSTITUTE($E170,"-",""))&lt;&gt;9,AND(LEN(SUBSTITUTE($E170,"-",""))&lt;&gt;10,$E170&lt;&gt;"9"))))</formula>
    </cfRule>
    <cfRule type="expression" dxfId="148" priority="151">
      <formula>AND($E170="",AND($E$168&lt;&gt;"",COUNTA($E$170:$E$179)=0))</formula>
    </cfRule>
  </conditionalFormatting>
  <conditionalFormatting sqref="B170:AS179 AU170:AU179">
    <cfRule type="expression" dxfId="147" priority="149">
      <formula>$E170="9"</formula>
    </cfRule>
  </conditionalFormatting>
  <conditionalFormatting sqref="G170:G179">
    <cfRule type="expression" dxfId="146" priority="146">
      <formula>AND(OR(LEN(SUBSTITUTE($E170,"-",""))=9,LEN(SUBSTITUTE($E170,"-",""))=10),LEN($G170)&gt;=16)</formula>
    </cfRule>
    <cfRule type="expression" dxfId="145" priority="148">
      <formula>AND(OR(LEN(SUBSTITUTE($E170,"-",""))=9,LEN(SUBSTITUTE($E170,"-",""))=10),$G170="")</formula>
    </cfRule>
  </conditionalFormatting>
  <conditionalFormatting sqref="H170:H179">
    <cfRule type="expression" dxfId="144" priority="145">
      <formula>AND(OR(LEN(SUBSTITUTE($E170,"-",""))=9,LEN(SUBSTITUTE($E170,"-",""))=10),LEN($H170)&gt;=16)</formula>
    </cfRule>
    <cfRule type="expression" dxfId="143" priority="147">
      <formula>AND(OR(LEN(SUBSTITUTE($E170,"-",""))=9,LEN(SUBSTITUTE($E170,"-",""))=10),$H170="")</formula>
    </cfRule>
  </conditionalFormatting>
  <conditionalFormatting sqref="I170:AM179">
    <cfRule type="expression" dxfId="142" priority="144">
      <formula>AND(OR(LEN(SUBSTITUTE($E170,"-",""))=9,LEN(SUBSTITUTE($E170,"-",""))=10),AND(I170&lt;&gt;"",OR(I170&gt;=4,I170&lt;=-1)))</formula>
    </cfRule>
  </conditionalFormatting>
  <conditionalFormatting sqref="AN170:AN179">
    <cfRule type="expression" dxfId="141" priority="143">
      <formula>AND(OR(LEN(SUBSTITUTE($E170,"-",""))=9,LEN(SUBSTITUTE($E170,"-",""))=10),AND($AN170&lt;&gt;"",OR($AN170&gt;=313,$AN170&lt;=-94)))</formula>
    </cfRule>
  </conditionalFormatting>
  <conditionalFormatting sqref="AO170:AO179">
    <cfRule type="expression" dxfId="140" priority="142">
      <formula>AND(OR(LEN(SUBSTITUTE($E170,"-",""))=9,LEN(SUBSTITUTE($E170,"-",""))=10),AND($AO170&lt;&gt;"",OR($AO170&gt;=313,$AO170&lt;=-1)))</formula>
    </cfRule>
  </conditionalFormatting>
  <conditionalFormatting sqref="E185:N185">
    <cfRule type="expression" dxfId="139" priority="131">
      <formula>(AND($E$5&lt;&gt;"",AND(LEN(SUBSTITUTE($E$5,"-",""))&lt;&gt;7,$E$5&lt;&gt;"未加入")))</formula>
    </cfRule>
    <cfRule type="expression" dxfId="138" priority="141">
      <formula>AND($E$5="",$B185&lt;&gt;"")</formula>
    </cfRule>
  </conditionalFormatting>
  <conditionalFormatting sqref="B186:N186">
    <cfRule type="expression" dxfId="137" priority="140">
      <formula>AND($B$6="",$B185&lt;&gt;"")</formula>
    </cfRule>
  </conditionalFormatting>
  <conditionalFormatting sqref="D188:AD188">
    <cfRule type="expression" dxfId="136" priority="139">
      <formula>AND($D$8="",$B188&lt;&gt;"")</formula>
    </cfRule>
  </conditionalFormatting>
  <conditionalFormatting sqref="D191:N191">
    <cfRule type="expression" dxfId="135" priority="130">
      <formula>(AND($D$11&lt;&gt;"",(LEN(SUBSTITUTE($D$11,"-","")))&lt;&gt;7))</formula>
    </cfRule>
    <cfRule type="expression" dxfId="134" priority="138">
      <formula>AND($D$11="",$B191&lt;&gt;"")</formula>
    </cfRule>
  </conditionalFormatting>
  <conditionalFormatting sqref="D194:AD194">
    <cfRule type="expression" dxfId="133" priority="137">
      <formula>AND($D$14="",$B194&lt;&gt;"")</formula>
    </cfRule>
  </conditionalFormatting>
  <conditionalFormatting sqref="D195:AD195">
    <cfRule type="expression" dxfId="132" priority="136">
      <formula>AND($D$15="",$B195&lt;&gt;"")</formula>
    </cfRule>
  </conditionalFormatting>
  <conditionalFormatting sqref="D200:N200">
    <cfRule type="expression" dxfId="131" priority="129">
      <formula>(AND($D$20&lt;&gt;"",(LEN(SUBSTITUTE($D$20,"-","")))&lt;&gt;7))</formula>
    </cfRule>
    <cfRule type="expression" dxfId="130" priority="135">
      <formula>AND($D$20="",$B200&lt;&gt;"")</formula>
    </cfRule>
  </conditionalFormatting>
  <conditionalFormatting sqref="D201:N201">
    <cfRule type="expression" dxfId="129" priority="134">
      <formula>AND($D$21="",$B201&lt;&gt;"")</formula>
    </cfRule>
  </conditionalFormatting>
  <conditionalFormatting sqref="T200:AO200">
    <cfRule type="expression" dxfId="128" priority="128">
      <formula>(AND($T$20&lt;&gt;"",AND(LEN(SUBSTITUTE($T$20,"-",""))&lt;&gt;7,$T$20&lt;&gt;"未加入")))</formula>
    </cfRule>
    <cfRule type="expression" dxfId="127" priority="133">
      <formula>AND($P200&lt;&gt;"",AND($T$20="",NOT(AND($E$5=$D$20,LEFT($E$5,2)="00"))))</formula>
    </cfRule>
  </conditionalFormatting>
  <conditionalFormatting sqref="T201:AO201">
    <cfRule type="expression" dxfId="126" priority="132">
      <formula>AND($T$21="",$P201&lt;&gt;"")</formula>
    </cfRule>
  </conditionalFormatting>
  <conditionalFormatting sqref="E206:E215">
    <cfRule type="expression" dxfId="125" priority="126">
      <formula>(AND($E206&lt;&gt;"",AND(LEN(SUBSTITUTE($E206,"-",""))&lt;&gt;9,AND(LEN(SUBSTITUTE($E206,"-",""))&lt;&gt;10,$E206&lt;&gt;"9"))))</formula>
    </cfRule>
    <cfRule type="expression" dxfId="124" priority="127">
      <formula>AND($E206="",AND($E$204&lt;&gt;"",COUNTA($E$206:$E$215)=0))</formula>
    </cfRule>
  </conditionalFormatting>
  <conditionalFormatting sqref="B206:AS215 AU206:AU215">
    <cfRule type="expression" dxfId="123" priority="125">
      <formula>$E206="9"</formula>
    </cfRule>
  </conditionalFormatting>
  <conditionalFormatting sqref="G206:G215">
    <cfRule type="expression" dxfId="122" priority="122">
      <formula>AND(OR(LEN(SUBSTITUTE($E206,"-",""))=9,LEN(SUBSTITUTE($E206,"-",""))=10),LEN($G206)&gt;=16)</formula>
    </cfRule>
    <cfRule type="expression" dxfId="121" priority="124">
      <formula>AND(OR(LEN(SUBSTITUTE($E206,"-",""))=9,LEN(SUBSTITUTE($E206,"-",""))=10),$G206="")</formula>
    </cfRule>
  </conditionalFormatting>
  <conditionalFormatting sqref="H206:H215">
    <cfRule type="expression" dxfId="120" priority="121">
      <formula>AND(OR(LEN(SUBSTITUTE($E206,"-",""))=9,LEN(SUBSTITUTE($E206,"-",""))=10),LEN($H206)&gt;=16)</formula>
    </cfRule>
    <cfRule type="expression" dxfId="119" priority="123">
      <formula>AND(OR(LEN(SUBSTITUTE($E206,"-",""))=9,LEN(SUBSTITUTE($E206,"-",""))=10),$H206="")</formula>
    </cfRule>
  </conditionalFormatting>
  <conditionalFormatting sqref="I206:AM215">
    <cfRule type="expression" dxfId="118" priority="120">
      <formula>AND(OR(LEN(SUBSTITUTE($E206,"-",""))=9,LEN(SUBSTITUTE($E206,"-",""))=10),AND(I206&lt;&gt;"",OR(I206&gt;=4,I206&lt;=-1)))</formula>
    </cfRule>
  </conditionalFormatting>
  <conditionalFormatting sqref="AN206:AN215">
    <cfRule type="expression" dxfId="117" priority="119">
      <formula>AND(OR(LEN(SUBSTITUTE($E206,"-",""))=9,LEN(SUBSTITUTE($E206,"-",""))=10),AND($AN206&lt;&gt;"",OR($AN206&gt;=313,$AN206&lt;=-94)))</formula>
    </cfRule>
  </conditionalFormatting>
  <conditionalFormatting sqref="AO206:AO215">
    <cfRule type="expression" dxfId="116" priority="118">
      <formula>AND(OR(LEN(SUBSTITUTE($E206,"-",""))=9,LEN(SUBSTITUTE($E206,"-",""))=10),AND($AO206&lt;&gt;"",OR($AO206&gt;=313,$AO206&lt;=-1)))</formula>
    </cfRule>
  </conditionalFormatting>
  <conditionalFormatting sqref="E221:N221">
    <cfRule type="expression" dxfId="115" priority="107">
      <formula>(AND($E$5&lt;&gt;"",AND(LEN(SUBSTITUTE($E$5,"-",""))&lt;&gt;7,$E$5&lt;&gt;"未加入")))</formula>
    </cfRule>
    <cfRule type="expression" dxfId="114" priority="117">
      <formula>AND($E$5="",$B221&lt;&gt;"")</formula>
    </cfRule>
  </conditionalFormatting>
  <conditionalFormatting sqref="B222:N222">
    <cfRule type="expression" dxfId="113" priority="116">
      <formula>AND($B$6="",$B221&lt;&gt;"")</formula>
    </cfRule>
  </conditionalFormatting>
  <conditionalFormatting sqref="D224:AD224">
    <cfRule type="expression" dxfId="112" priority="115">
      <formula>AND($D$8="",$B224&lt;&gt;"")</formula>
    </cfRule>
  </conditionalFormatting>
  <conditionalFormatting sqref="D227:N227">
    <cfRule type="expression" dxfId="111" priority="106">
      <formula>(AND($D$11&lt;&gt;"",(LEN(SUBSTITUTE($D$11,"-","")))&lt;&gt;7))</formula>
    </cfRule>
    <cfRule type="expression" dxfId="110" priority="114">
      <formula>AND($D$11="",$B227&lt;&gt;"")</formula>
    </cfRule>
  </conditionalFormatting>
  <conditionalFormatting sqref="D230:AD230">
    <cfRule type="expression" dxfId="109" priority="113">
      <formula>AND($D$14="",$B230&lt;&gt;"")</formula>
    </cfRule>
  </conditionalFormatting>
  <conditionalFormatting sqref="D231:AD231">
    <cfRule type="expression" dxfId="108" priority="112">
      <formula>AND($D$15="",$B231&lt;&gt;"")</formula>
    </cfRule>
  </conditionalFormatting>
  <conditionalFormatting sqref="D236:N236">
    <cfRule type="expression" dxfId="107" priority="105">
      <formula>(AND($D$20&lt;&gt;"",(LEN(SUBSTITUTE($D$20,"-","")))&lt;&gt;7))</formula>
    </cfRule>
    <cfRule type="expression" dxfId="106" priority="111">
      <formula>AND($D$20="",$B236&lt;&gt;"")</formula>
    </cfRule>
  </conditionalFormatting>
  <conditionalFormatting sqref="D237:N237">
    <cfRule type="expression" dxfId="105" priority="110">
      <formula>AND($D$21="",$B237&lt;&gt;"")</formula>
    </cfRule>
  </conditionalFormatting>
  <conditionalFormatting sqref="T236:AO236">
    <cfRule type="expression" dxfId="104" priority="104">
      <formula>(AND($T$20&lt;&gt;"",AND(LEN(SUBSTITUTE($T$20,"-",""))&lt;&gt;7,$T$20&lt;&gt;"未加入")))</formula>
    </cfRule>
    <cfRule type="expression" dxfId="103" priority="109">
      <formula>AND($P236&lt;&gt;"",AND($T$20="",NOT(AND($E$5=$D$20,LEFT($E$5,2)="00"))))</formula>
    </cfRule>
  </conditionalFormatting>
  <conditionalFormatting sqref="T237:AO237">
    <cfRule type="expression" dxfId="102" priority="108">
      <formula>AND($T$21="",$P237&lt;&gt;"")</formula>
    </cfRule>
  </conditionalFormatting>
  <conditionalFormatting sqref="E242:E251">
    <cfRule type="expression" dxfId="101" priority="102">
      <formula>(AND($E242&lt;&gt;"",AND(LEN(SUBSTITUTE($E242,"-",""))&lt;&gt;9,AND(LEN(SUBSTITUTE($E242,"-",""))&lt;&gt;10,$E242&lt;&gt;"9"))))</formula>
    </cfRule>
    <cfRule type="expression" dxfId="100" priority="103">
      <formula>AND($E242="",AND($E$240&lt;&gt;"",COUNTA($E$242:$E$251)=0))</formula>
    </cfRule>
  </conditionalFormatting>
  <conditionalFormatting sqref="B242:AS251 AU242:AU251">
    <cfRule type="expression" dxfId="99" priority="101">
      <formula>$E242="9"</formula>
    </cfRule>
  </conditionalFormatting>
  <conditionalFormatting sqref="G242:G251">
    <cfRule type="expression" dxfId="98" priority="98">
      <formula>AND(OR(LEN(SUBSTITUTE($E242,"-",""))=9,LEN(SUBSTITUTE($E242,"-",""))=10),LEN($G242)&gt;=16)</formula>
    </cfRule>
    <cfRule type="expression" dxfId="97" priority="100">
      <formula>AND(OR(LEN(SUBSTITUTE($E242,"-",""))=9,LEN(SUBSTITUTE($E242,"-",""))=10),$G242="")</formula>
    </cfRule>
  </conditionalFormatting>
  <conditionalFormatting sqref="H242:H251">
    <cfRule type="expression" dxfId="96" priority="97">
      <formula>AND(OR(LEN(SUBSTITUTE($E242,"-",""))=9,LEN(SUBSTITUTE($E242,"-",""))=10),LEN($H242)&gt;=16)</formula>
    </cfRule>
    <cfRule type="expression" dxfId="95" priority="99">
      <formula>AND(OR(LEN(SUBSTITUTE($E242,"-",""))=9,LEN(SUBSTITUTE($E242,"-",""))=10),$H242="")</formula>
    </cfRule>
  </conditionalFormatting>
  <conditionalFormatting sqref="I242:AM251">
    <cfRule type="expression" dxfId="94" priority="96">
      <formula>AND(OR(LEN(SUBSTITUTE($E242,"-",""))=9,LEN(SUBSTITUTE($E242,"-",""))=10),AND(I242&lt;&gt;"",OR(I242&gt;=4,I242&lt;=-1)))</formula>
    </cfRule>
  </conditionalFormatting>
  <conditionalFormatting sqref="AN242:AN251">
    <cfRule type="expression" dxfId="93" priority="95">
      <formula>AND(OR(LEN(SUBSTITUTE($E242,"-",""))=9,LEN(SUBSTITUTE($E242,"-",""))=10),AND($AN242&lt;&gt;"",OR($AN242&gt;=313,$AN242&lt;=-94)))</formula>
    </cfRule>
  </conditionalFormatting>
  <conditionalFormatting sqref="AO242:AO251">
    <cfRule type="expression" dxfId="92" priority="94">
      <formula>AND(OR(LEN(SUBSTITUTE($E242,"-",""))=9,LEN(SUBSTITUTE($E242,"-",""))=10),AND($AO242&lt;&gt;"",OR($AO242&gt;=313,$AO242&lt;=-1)))</formula>
    </cfRule>
  </conditionalFormatting>
  <conditionalFormatting sqref="E257:N257">
    <cfRule type="expression" dxfId="91" priority="83">
      <formula>(AND($E$5&lt;&gt;"",AND(LEN(SUBSTITUTE($E$5,"-",""))&lt;&gt;7,$E$5&lt;&gt;"未加入")))</formula>
    </cfRule>
    <cfRule type="expression" dxfId="90" priority="93">
      <formula>AND($E$5="",$B257&lt;&gt;"")</formula>
    </cfRule>
  </conditionalFormatting>
  <conditionalFormatting sqref="B258:N258">
    <cfRule type="expression" dxfId="89" priority="92">
      <formula>AND($B$6="",$B257&lt;&gt;"")</formula>
    </cfRule>
  </conditionalFormatting>
  <conditionalFormatting sqref="D260:AD260">
    <cfRule type="expression" dxfId="88" priority="91">
      <formula>AND($D$8="",$B260&lt;&gt;"")</formula>
    </cfRule>
  </conditionalFormatting>
  <conditionalFormatting sqref="D263:N263">
    <cfRule type="expression" dxfId="87" priority="82">
      <formula>(AND($D$11&lt;&gt;"",(LEN(SUBSTITUTE($D$11,"-","")))&lt;&gt;7))</formula>
    </cfRule>
    <cfRule type="expression" dxfId="86" priority="90">
      <formula>AND($D$11="",$B263&lt;&gt;"")</formula>
    </cfRule>
  </conditionalFormatting>
  <conditionalFormatting sqref="D266:AD266">
    <cfRule type="expression" dxfId="85" priority="89">
      <formula>AND($D$14="",$B266&lt;&gt;"")</formula>
    </cfRule>
  </conditionalFormatting>
  <conditionalFormatting sqref="D267:AD267">
    <cfRule type="expression" dxfId="84" priority="88">
      <formula>AND($D$15="",$B267&lt;&gt;"")</formula>
    </cfRule>
  </conditionalFormatting>
  <conditionalFormatting sqref="D272:N272">
    <cfRule type="expression" dxfId="83" priority="81">
      <formula>(AND($D$20&lt;&gt;"",(LEN(SUBSTITUTE($D$20,"-","")))&lt;&gt;7))</formula>
    </cfRule>
    <cfRule type="expression" dxfId="82" priority="87">
      <formula>AND($D$20="",$B272&lt;&gt;"")</formula>
    </cfRule>
  </conditionalFormatting>
  <conditionalFormatting sqref="D273:N273">
    <cfRule type="expression" dxfId="81" priority="86">
      <formula>AND($D$21="",$B273&lt;&gt;"")</formula>
    </cfRule>
  </conditionalFormatting>
  <conditionalFormatting sqref="T272:AO272">
    <cfRule type="expression" dxfId="80" priority="80">
      <formula>(AND($T$20&lt;&gt;"",AND(LEN(SUBSTITUTE($T$20,"-",""))&lt;&gt;7,$T$20&lt;&gt;"未加入")))</formula>
    </cfRule>
    <cfRule type="expression" dxfId="79" priority="85">
      <formula>AND($P272&lt;&gt;"",AND($T$20="",NOT(AND($E$5=$D$20,LEFT($E$5,2)="00"))))</formula>
    </cfRule>
  </conditionalFormatting>
  <conditionalFormatting sqref="T273:AO273">
    <cfRule type="expression" dxfId="78" priority="84">
      <formula>AND($T$21="",$P273&lt;&gt;"")</formula>
    </cfRule>
  </conditionalFormatting>
  <conditionalFormatting sqref="E278:E287">
    <cfRule type="expression" dxfId="77" priority="78">
      <formula>(AND($E278&lt;&gt;"",AND(LEN(SUBSTITUTE($E278,"-",""))&lt;&gt;9,AND(LEN(SUBSTITUTE($E278,"-",""))&lt;&gt;10,$E278&lt;&gt;"9"))))</formula>
    </cfRule>
    <cfRule type="expression" dxfId="76" priority="79">
      <formula>AND($E278="",AND($E$276&lt;&gt;"",COUNTA($E$278:$E$287)=0))</formula>
    </cfRule>
  </conditionalFormatting>
  <conditionalFormatting sqref="B278:AS287 AU278:AU287">
    <cfRule type="expression" dxfId="75" priority="77">
      <formula>$E278="9"</formula>
    </cfRule>
  </conditionalFormatting>
  <conditionalFormatting sqref="G278:G287">
    <cfRule type="expression" dxfId="74" priority="74">
      <formula>AND(OR(LEN(SUBSTITUTE($E278,"-",""))=9,LEN(SUBSTITUTE($E278,"-",""))=10),LEN($G278)&gt;=16)</formula>
    </cfRule>
    <cfRule type="expression" dxfId="73" priority="76">
      <formula>AND(OR(LEN(SUBSTITUTE($E278,"-",""))=9,LEN(SUBSTITUTE($E278,"-",""))=10),$G278="")</formula>
    </cfRule>
  </conditionalFormatting>
  <conditionalFormatting sqref="H278:H287">
    <cfRule type="expression" dxfId="72" priority="73">
      <formula>AND(OR(LEN(SUBSTITUTE($E278,"-",""))=9,LEN(SUBSTITUTE($E278,"-",""))=10),LEN($H278)&gt;=16)</formula>
    </cfRule>
    <cfRule type="expression" dxfId="71" priority="75">
      <formula>AND(OR(LEN(SUBSTITUTE($E278,"-",""))=9,LEN(SUBSTITUTE($E278,"-",""))=10),$H278="")</formula>
    </cfRule>
  </conditionalFormatting>
  <conditionalFormatting sqref="I278:AM287">
    <cfRule type="expression" dxfId="70" priority="72">
      <formula>AND(OR(LEN(SUBSTITUTE($E278,"-",""))=9,LEN(SUBSTITUTE($E278,"-",""))=10),AND(I278&lt;&gt;"",OR(I278&gt;=4,I278&lt;=-1)))</formula>
    </cfRule>
  </conditionalFormatting>
  <conditionalFormatting sqref="AN278:AN287">
    <cfRule type="expression" dxfId="69" priority="71">
      <formula>AND(OR(LEN(SUBSTITUTE($E278,"-",""))=9,LEN(SUBSTITUTE($E278,"-",""))=10),AND($AN278&lt;&gt;"",OR($AN278&gt;=313,$AN278&lt;=-94)))</formula>
    </cfRule>
  </conditionalFormatting>
  <conditionalFormatting sqref="AO278:AO287">
    <cfRule type="expression" dxfId="68" priority="70">
      <formula>AND(OR(LEN(SUBSTITUTE($E278,"-",""))=9,LEN(SUBSTITUTE($E278,"-",""))=10),AND($AO278&lt;&gt;"",OR($AO278&gt;=313,$AO278&lt;=-1)))</formula>
    </cfRule>
  </conditionalFormatting>
  <conditionalFormatting sqref="E293:N293">
    <cfRule type="expression" dxfId="67" priority="59">
      <formula>(AND($E$5&lt;&gt;"",AND(LEN(SUBSTITUTE($E$5,"-",""))&lt;&gt;7,$E$5&lt;&gt;"未加入")))</formula>
    </cfRule>
    <cfRule type="expression" dxfId="66" priority="69">
      <formula>AND($E$5="",$B293&lt;&gt;"")</formula>
    </cfRule>
  </conditionalFormatting>
  <conditionalFormatting sqref="B294:N294">
    <cfRule type="expression" dxfId="65" priority="68">
      <formula>AND($B$6="",$B293&lt;&gt;"")</formula>
    </cfRule>
  </conditionalFormatting>
  <conditionalFormatting sqref="D296:AD296">
    <cfRule type="expression" dxfId="64" priority="67">
      <formula>AND($D$8="",$B296&lt;&gt;"")</formula>
    </cfRule>
  </conditionalFormatting>
  <conditionalFormatting sqref="D299:N299">
    <cfRule type="expression" dxfId="63" priority="58">
      <formula>(AND($D$11&lt;&gt;"",(LEN(SUBSTITUTE($D$11,"-","")))&lt;&gt;7))</formula>
    </cfRule>
    <cfRule type="expression" dxfId="62" priority="66">
      <formula>AND($D$11="",$B299&lt;&gt;"")</formula>
    </cfRule>
  </conditionalFormatting>
  <conditionalFormatting sqref="D302:AD302">
    <cfRule type="expression" dxfId="61" priority="65">
      <formula>AND($D$14="",$B302&lt;&gt;"")</formula>
    </cfRule>
  </conditionalFormatting>
  <conditionalFormatting sqref="D303:AD303">
    <cfRule type="expression" dxfId="60" priority="64">
      <formula>AND($D$15="",$B303&lt;&gt;"")</formula>
    </cfRule>
  </conditionalFormatting>
  <conditionalFormatting sqref="D308:N308">
    <cfRule type="expression" dxfId="59" priority="57">
      <formula>(AND($D$20&lt;&gt;"",(LEN(SUBSTITUTE($D$20,"-","")))&lt;&gt;7))</formula>
    </cfRule>
    <cfRule type="expression" dxfId="58" priority="63">
      <formula>AND($D$20="",$B308&lt;&gt;"")</formula>
    </cfRule>
  </conditionalFormatting>
  <conditionalFormatting sqref="D309:N309">
    <cfRule type="expression" dxfId="57" priority="62">
      <formula>AND($D$21="",$B309&lt;&gt;"")</formula>
    </cfRule>
  </conditionalFormatting>
  <conditionalFormatting sqref="T308:AO308">
    <cfRule type="expression" dxfId="56" priority="56">
      <formula>(AND($T$20&lt;&gt;"",AND(LEN(SUBSTITUTE($T$20,"-",""))&lt;&gt;7,$T$20&lt;&gt;"未加入")))</formula>
    </cfRule>
    <cfRule type="expression" dxfId="55" priority="61">
      <formula>AND($P308&lt;&gt;"",AND($T$20="",NOT(AND($E$5=$D$20,LEFT($E$5,2)="00"))))</formula>
    </cfRule>
  </conditionalFormatting>
  <conditionalFormatting sqref="T309:AO309">
    <cfRule type="expression" dxfId="54" priority="60">
      <formula>AND($T$21="",$P309&lt;&gt;"")</formula>
    </cfRule>
  </conditionalFormatting>
  <conditionalFormatting sqref="E314:E323">
    <cfRule type="expression" dxfId="53" priority="54">
      <formula>(AND($E314&lt;&gt;"",AND(LEN(SUBSTITUTE($E314,"-",""))&lt;&gt;9,AND(LEN(SUBSTITUTE($E314,"-",""))&lt;&gt;10,$E314&lt;&gt;"9"))))</formula>
    </cfRule>
    <cfRule type="expression" dxfId="52" priority="55">
      <formula>AND($E314="",AND($E$312&lt;&gt;"",COUNTA($E$314:$E$323)=0))</formula>
    </cfRule>
  </conditionalFormatting>
  <conditionalFormatting sqref="B314:AS323 AU314:AU323">
    <cfRule type="expression" dxfId="51" priority="53">
      <formula>$E314="9"</formula>
    </cfRule>
  </conditionalFormatting>
  <conditionalFormatting sqref="G314:G323">
    <cfRule type="expression" dxfId="50" priority="50">
      <formula>AND(OR(LEN(SUBSTITUTE($E314,"-",""))=9,LEN(SUBSTITUTE($E314,"-",""))=10),LEN($G314)&gt;=16)</formula>
    </cfRule>
    <cfRule type="expression" dxfId="49" priority="52">
      <formula>AND(OR(LEN(SUBSTITUTE($E314,"-",""))=9,LEN(SUBSTITUTE($E314,"-",""))=10),$G314="")</formula>
    </cfRule>
  </conditionalFormatting>
  <conditionalFormatting sqref="H314:H323">
    <cfRule type="expression" dxfId="48" priority="49">
      <formula>AND(OR(LEN(SUBSTITUTE($E314,"-",""))=9,LEN(SUBSTITUTE($E314,"-",""))=10),LEN($H314)&gt;=16)</formula>
    </cfRule>
    <cfRule type="expression" dxfId="47" priority="51">
      <formula>AND(OR(LEN(SUBSTITUTE($E314,"-",""))=9,LEN(SUBSTITUTE($E314,"-",""))=10),$H314="")</formula>
    </cfRule>
  </conditionalFormatting>
  <conditionalFormatting sqref="I314:AM323">
    <cfRule type="expression" dxfId="46" priority="48">
      <formula>AND(OR(LEN(SUBSTITUTE($E314,"-",""))=9,LEN(SUBSTITUTE($E314,"-",""))=10),AND(I314&lt;&gt;"",OR(I314&gt;=4,I314&lt;=-1)))</formula>
    </cfRule>
  </conditionalFormatting>
  <conditionalFormatting sqref="AN314:AN323">
    <cfRule type="expression" dxfId="45" priority="47">
      <formula>AND(OR(LEN(SUBSTITUTE($E314,"-",""))=9,LEN(SUBSTITUTE($E314,"-",""))=10),AND($AN314&lt;&gt;"",OR($AN314&gt;=313,$AN314&lt;=-94)))</formula>
    </cfRule>
  </conditionalFormatting>
  <conditionalFormatting sqref="AO314:AO323">
    <cfRule type="expression" dxfId="44" priority="46">
      <formula>AND(OR(LEN(SUBSTITUTE($E314,"-",""))=9,LEN(SUBSTITUTE($E314,"-",""))=10),AND($AO314&lt;&gt;"",OR($AO314&gt;=313,$AO314&lt;=-1)))</formula>
    </cfRule>
  </conditionalFormatting>
  <conditionalFormatting sqref="E329:N329">
    <cfRule type="expression" dxfId="43" priority="35">
      <formula>(AND($E$5&lt;&gt;"",AND(LEN(SUBSTITUTE($E$5,"-",""))&lt;&gt;7,$E$5&lt;&gt;"未加入")))</formula>
    </cfRule>
    <cfRule type="expression" dxfId="42" priority="45">
      <formula>AND($E$5="",$B329&lt;&gt;"")</formula>
    </cfRule>
  </conditionalFormatting>
  <conditionalFormatting sqref="B330:N330">
    <cfRule type="expression" dxfId="41" priority="44">
      <formula>AND($B$6="",$B329&lt;&gt;"")</formula>
    </cfRule>
  </conditionalFormatting>
  <conditionalFormatting sqref="D332:AD332">
    <cfRule type="expression" dxfId="40" priority="43">
      <formula>AND($D$8="",$B332&lt;&gt;"")</formula>
    </cfRule>
  </conditionalFormatting>
  <conditionalFormatting sqref="D335:N335">
    <cfRule type="expression" dxfId="39" priority="34">
      <formula>(AND($D$11&lt;&gt;"",(LEN(SUBSTITUTE($D$11,"-","")))&lt;&gt;7))</formula>
    </cfRule>
    <cfRule type="expression" dxfId="38" priority="42">
      <formula>AND($D$11="",$B335&lt;&gt;"")</formula>
    </cfRule>
  </conditionalFormatting>
  <conditionalFormatting sqref="D338:AD338">
    <cfRule type="expression" dxfId="37" priority="41">
      <formula>AND($D$14="",$B338&lt;&gt;"")</formula>
    </cfRule>
  </conditionalFormatting>
  <conditionalFormatting sqref="D339:AD339">
    <cfRule type="expression" dxfId="36" priority="40">
      <formula>AND($D$15="",$B339&lt;&gt;"")</formula>
    </cfRule>
  </conditionalFormatting>
  <conditionalFormatting sqref="D344:N344">
    <cfRule type="expression" dxfId="35" priority="33">
      <formula>(AND($D$20&lt;&gt;"",(LEN(SUBSTITUTE($D$20,"-","")))&lt;&gt;7))</formula>
    </cfRule>
    <cfRule type="expression" dxfId="34" priority="39">
      <formula>AND($D$20="",$B344&lt;&gt;"")</formula>
    </cfRule>
  </conditionalFormatting>
  <conditionalFormatting sqref="D345:N345">
    <cfRule type="expression" dxfId="33" priority="38">
      <formula>AND($D$21="",$B345&lt;&gt;"")</formula>
    </cfRule>
  </conditionalFormatting>
  <conditionalFormatting sqref="T344:AO344">
    <cfRule type="expression" dxfId="32" priority="32">
      <formula>(AND($T$20&lt;&gt;"",AND(LEN(SUBSTITUTE($T$20,"-",""))&lt;&gt;7,$T$20&lt;&gt;"未加入")))</formula>
    </cfRule>
    <cfRule type="expression" dxfId="31" priority="37">
      <formula>AND($P344&lt;&gt;"",AND($T$20="",NOT(AND($E$5=$D$20,LEFT($E$5,2)="00"))))</formula>
    </cfRule>
  </conditionalFormatting>
  <conditionalFormatting sqref="T345:AO345">
    <cfRule type="expression" dxfId="30" priority="36">
      <formula>AND($T$21="",$P345&lt;&gt;"")</formula>
    </cfRule>
  </conditionalFormatting>
  <conditionalFormatting sqref="E350:E359">
    <cfRule type="expression" dxfId="29" priority="30">
      <formula>(AND($E350&lt;&gt;"",AND(LEN(SUBSTITUTE($E350,"-",""))&lt;&gt;9,AND(LEN(SUBSTITUTE($E350,"-",""))&lt;&gt;10,$E350&lt;&gt;"9"))))</formula>
    </cfRule>
    <cfRule type="expression" dxfId="28" priority="31">
      <formula>AND($E350="",AND($E$348&lt;&gt;"",COUNTA($E$350:$E$359)=0))</formula>
    </cfRule>
  </conditionalFormatting>
  <conditionalFormatting sqref="B350:AS359 AU350:AU359">
    <cfRule type="expression" dxfId="27" priority="29">
      <formula>$E350="9"</formula>
    </cfRule>
  </conditionalFormatting>
  <conditionalFormatting sqref="G350:G359">
    <cfRule type="expression" dxfId="26" priority="26">
      <formula>AND(OR(LEN(SUBSTITUTE($E350,"-",""))=9,LEN(SUBSTITUTE($E350,"-",""))=10),LEN($G350)&gt;=16)</formula>
    </cfRule>
    <cfRule type="expression" dxfId="25" priority="28">
      <formula>AND(OR(LEN(SUBSTITUTE($E350,"-",""))=9,LEN(SUBSTITUTE($E350,"-",""))=10),$G350="")</formula>
    </cfRule>
  </conditionalFormatting>
  <conditionalFormatting sqref="H350:H359">
    <cfRule type="expression" dxfId="24" priority="25">
      <formula>AND(OR(LEN(SUBSTITUTE($E350,"-",""))=9,LEN(SUBSTITUTE($E350,"-",""))=10),LEN($H350)&gt;=16)</formula>
    </cfRule>
    <cfRule type="expression" dxfId="23" priority="27">
      <formula>AND(OR(LEN(SUBSTITUTE($E350,"-",""))=9,LEN(SUBSTITUTE($E350,"-",""))=10),$H350="")</formula>
    </cfRule>
  </conditionalFormatting>
  <conditionalFormatting sqref="I350:AM359">
    <cfRule type="expression" dxfId="22" priority="24">
      <formula>AND(OR(LEN(SUBSTITUTE($E350,"-",""))=9,LEN(SUBSTITUTE($E350,"-",""))=10),AND(I350&lt;&gt;"",OR(I350&gt;=4,I350&lt;=-1)))</formula>
    </cfRule>
  </conditionalFormatting>
  <conditionalFormatting sqref="AN350:AN359">
    <cfRule type="expression" dxfId="21" priority="23">
      <formula>AND(OR(LEN(SUBSTITUTE($E350,"-",""))=9,LEN(SUBSTITUTE($E350,"-",""))=10),AND($AN350&lt;&gt;"",OR($AN350&gt;=313,$AN350&lt;=-94)))</formula>
    </cfRule>
  </conditionalFormatting>
  <conditionalFormatting sqref="AO350:AO359">
    <cfRule type="expression" dxfId="20" priority="22">
      <formula>AND(OR(LEN(SUBSTITUTE($E350,"-",""))=9,LEN(SUBSTITUTE($E350,"-",""))=10),AND($AO350&lt;&gt;"",OR($AO350&gt;=313,$AO350&lt;=-1)))</formula>
    </cfRule>
  </conditionalFormatting>
  <conditionalFormatting sqref="AP24:AP35">
    <cfRule type="expression" dxfId="19" priority="20">
      <formula>$AP$24&lt;&gt;""</formula>
    </cfRule>
  </conditionalFormatting>
  <conditionalFormatting sqref="AP60:AP71">
    <cfRule type="expression" dxfId="18" priority="19">
      <formula>$AP$60&lt;&gt;""</formula>
    </cfRule>
  </conditionalFormatting>
  <conditionalFormatting sqref="AP96:AP107">
    <cfRule type="expression" dxfId="17" priority="18">
      <formula>$AP$96&lt;&gt;""</formula>
    </cfRule>
  </conditionalFormatting>
  <conditionalFormatting sqref="AP132:AP143">
    <cfRule type="expression" dxfId="16" priority="17">
      <formula>$AP$132&lt;&gt;""</formula>
    </cfRule>
  </conditionalFormatting>
  <conditionalFormatting sqref="AP168:AP179">
    <cfRule type="expression" dxfId="15" priority="16">
      <formula>$AP$168&lt;&gt;""</formula>
    </cfRule>
  </conditionalFormatting>
  <conditionalFormatting sqref="AP204:AP215">
    <cfRule type="expression" dxfId="14" priority="15">
      <formula>$AP$204&lt;&gt;""</formula>
    </cfRule>
  </conditionalFormatting>
  <conditionalFormatting sqref="AP240:AP251">
    <cfRule type="expression" dxfId="13" priority="14">
      <formula>$AP$240&lt;&gt;""</formula>
    </cfRule>
  </conditionalFormatting>
  <conditionalFormatting sqref="AP276:AP287">
    <cfRule type="expression" dxfId="12" priority="13">
      <formula>$AP$276&lt;&gt;""</formula>
    </cfRule>
  </conditionalFormatting>
  <conditionalFormatting sqref="AP312:AP323">
    <cfRule type="expression" dxfId="11" priority="12">
      <formula>$AP$312&lt;&gt;""</formula>
    </cfRule>
  </conditionalFormatting>
  <conditionalFormatting sqref="AP348:AP359">
    <cfRule type="expression" dxfId="10" priority="11">
      <formula>$AP$348&lt;&gt;""</formula>
    </cfRule>
  </conditionalFormatting>
  <conditionalFormatting sqref="AT62:AT71">
    <cfRule type="expression" dxfId="9" priority="10">
      <formula>$E62="9"</formula>
    </cfRule>
  </conditionalFormatting>
  <conditionalFormatting sqref="AT98:AT107">
    <cfRule type="expression" dxfId="8" priority="9">
      <formula>$E98="9"</formula>
    </cfRule>
  </conditionalFormatting>
  <conditionalFormatting sqref="AT134:AT143">
    <cfRule type="expression" dxfId="7" priority="8">
      <formula>$E134="9"</formula>
    </cfRule>
  </conditionalFormatting>
  <conditionalFormatting sqref="AT170:AT179">
    <cfRule type="expression" dxfId="6" priority="7">
      <formula>$E170="9"</formula>
    </cfRule>
  </conditionalFormatting>
  <conditionalFormatting sqref="AT206:AT215">
    <cfRule type="expression" dxfId="5" priority="6">
      <formula>$E206="9"</formula>
    </cfRule>
  </conditionalFormatting>
  <conditionalFormatting sqref="AT242:AT251">
    <cfRule type="expression" dxfId="3" priority="4">
      <formula>$E242="9"</formula>
    </cfRule>
  </conditionalFormatting>
  <conditionalFormatting sqref="AT278:AT287">
    <cfRule type="expression" dxfId="2" priority="3">
      <formula>$E278="9"</formula>
    </cfRule>
  </conditionalFormatting>
  <conditionalFormatting sqref="AT314:AT323">
    <cfRule type="expression" dxfId="1" priority="2">
      <formula>$E314="9"</formula>
    </cfRule>
  </conditionalFormatting>
  <conditionalFormatting sqref="AT350:AT359">
    <cfRule type="expression" dxfId="0" priority="1">
      <formula>$E350="9"</formula>
    </cfRule>
  </conditionalFormatting>
  <dataValidations count="7">
    <dataValidation type="list" allowBlank="1" showInputMessage="1" showErrorMessage="1" sqref="AS6">
      <formula1>"月末,1,2,3,4,5,6,7,8,9,10,11,12,13,14,15,16,17,18,19,20,21,22,23,24,25,26,27,28,29,30"</formula1>
    </dataValidation>
    <dataValidation type="list" allowBlank="1" showInputMessage="1" showErrorMessage="1" sqref="AS5">
      <formula1>"1,2,3,4,5,6,7,8,9,10,11,12"</formula1>
    </dataValidation>
    <dataValidation type="list" allowBlank="1" showInputMessage="1" showErrorMessage="1" sqref="AS4">
      <formula1>"2020,2021,2022,2023,2024,2025,2026,2027,2028,2029,2030"</formula1>
    </dataValidation>
    <dataValidation type="list" allowBlank="1" showInputMessage="1" showErrorMessage="1" sqref="D26:D35 D62:D71 D98:D107 D134:D143 D170:D179 D206:D215 D242:D251 D278:D287 D314:D323 D350:D359">
      <formula1>"　,班長,職長"</formula1>
    </dataValidation>
    <dataValidation type="list" allowBlank="1" showInputMessage="1" showErrorMessage="1" sqref="AH9:AH10">
      <formula1>"　,○"</formula1>
    </dataValidation>
    <dataValidation type="list" allowBlank="1" showInputMessage="1" sqref="T20:AO20 T56:AO56 T92:AO92 T128:AO128 T164:AO164 T200:AO200 T236:AO236 T272:AO272 T308:AO308 T344:AO344">
      <formula1>"未加入"</formula1>
    </dataValidation>
    <dataValidation type="list" imeMode="halfAlpha" allowBlank="1" showInputMessage="1" sqref="E5:N5 E41:N41 E77:N77 E113:N113 E149:N149 E185:N185 E221:N221 E257:N257 E293:N293 E329:N329">
      <formula1>"未加入"</formula1>
    </dataValidation>
  </dataValidations>
  <printOptions horizontalCentered="1" verticalCentered="1"/>
  <pageMargins left="0.27559055118110237" right="0.27559055118110237" top="0.31496062992125984" bottom="0.35433070866141736" header="0.19685039370078741" footer="0.19685039370078741"/>
  <pageSetup paperSize="9" scale="70" fitToHeight="2" orientation="landscape" r:id="rId1"/>
  <headerFooter>
    <oddFooter>&amp;C&amp;P/&amp;N</oddFooter>
  </headerFooter>
  <rowBreaks count="9" manualBreakCount="9">
    <brk id="36" max="42" man="1"/>
    <brk id="72" max="42" man="1"/>
    <brk id="108" max="42" man="1"/>
    <brk id="144" max="42" man="1"/>
    <brk id="180" max="42" man="1"/>
    <brk id="216" max="42" man="1"/>
    <brk id="252" max="42" man="1"/>
    <brk id="288" max="42" man="1"/>
    <brk id="324" max="4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codeName="Sheet2"/>
  <dimension ref="A1"/>
  <sheetViews>
    <sheetView workbookViewId="0"/>
  </sheetViews>
  <sheetFormatPr defaultRowHeight="18.75"/>
  <sheetData>
    <row r="1" spans="1:1">
      <c r="A1" t="s">
        <v>48</v>
      </c>
    </row>
    <row r="2" spans="1:1">
      <c r="A2" t="s">
        <v>49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事務受託様式第５号</vt:lpstr>
      <vt:lpstr>バージョン</vt:lpstr>
      <vt:lpstr>事務受託様式第５号!Print_Area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2021-10-26T00:21:35Z</cp:lastPrinted>
  <dcterms:created xsi:type="dcterms:W3CDTF">2021-09-17T06:13:00Z</dcterms:created>
  <dcterms:modified xsi:type="dcterms:W3CDTF">2023-01-11T08:31:39Z</dcterms:modified>
</cp:coreProperties>
</file>